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476" activeTab="2"/>
  </bookViews>
  <sheets>
    <sheet name="IPR - results" sheetId="1" r:id="rId1"/>
    <sheet name="LMA, CLAMP, CA results " sheetId="2" r:id="rId2"/>
    <sheet name="CLAMP - Physiognom. charac." sheetId="3" r:id="rId3"/>
  </sheets>
  <definedNames/>
  <calcPr fullCalcOnLoad="1"/>
</workbook>
</file>

<file path=xl/comments1.xml><?xml version="1.0" encoding="utf-8"?>
<comments xmlns="http://schemas.openxmlformats.org/spreadsheetml/2006/main">
  <authors>
    <author>Vasilis Teodoridis</author>
  </authors>
  <commentList>
    <comment ref="C3" authorId="0">
      <text>
        <r>
          <rPr>
            <sz val="8"/>
            <rFont val="Tahoma"/>
            <family val="2"/>
          </rPr>
          <t>BROAD-LEAVED DECIDUOUS COMPONENT (BLD) – zonal broad-leaved deciduous woody angiosperms. Leaf-size class microphyll (2.25-20.25 cm2), notophyll (20.25-45 cm2), or mesophyll (45-182.2 cm2), texture thin, usually not entire margined.</t>
        </r>
      </text>
    </comment>
    <comment ref="B3" authorId="0">
      <text>
        <r>
          <rPr>
            <sz val="8"/>
            <rFont val="Tahoma"/>
            <family val="2"/>
          </rPr>
          <t>CONIFER COMPONENT (CONIFER) – zonal and extrazonal conifers. For example, Cunninghamia (zonal) and Abies, Picea, and Tsuga (extrazonal). To date, this component is not further resolved.</t>
        </r>
      </text>
    </comment>
    <comment ref="D3" authorId="0">
      <text>
        <r>
          <rPr>
            <sz val="8"/>
            <rFont val="Tahoma"/>
            <family val="2"/>
          </rPr>
          <t>BROAD-LEAVED EVERGREEN COMPONENT (BLE) – zonal broad-leaved evergreen woody angiosperms. Leaf-size class microphyll, notophyll, or mesophyll, texture coriaceous, usually entire margined, revolute, erose, or inconspicuously (often sparsely) toothed. The resolution of the BLE component is higher in floras with leaf cuticle preserved, which allows for differentiation of the Lauraceae to the specific level. Without preserved cuticle, the resolution of this component is less accurate.</t>
        </r>
      </text>
    </comment>
    <comment ref="E3" authorId="0">
      <text>
        <r>
          <rPr>
            <sz val="8"/>
            <rFont val="Tahoma"/>
            <family val="2"/>
          </rPr>
          <t>SCLEROPHYLLOUS COMPONENT (SCL) – zonal sclerophyllous woody angiosperms. Leaf-size class nanophyll to microphyll (0.25-2.25 cm2; lower end of leaf size range); texture thick, toothed, or entire margined; teeth apex often spinose.</t>
        </r>
      </text>
    </comment>
    <comment ref="F3" authorId="0">
      <text>
        <r>
          <rPr>
            <sz val="8"/>
            <rFont val="Tahoma"/>
            <family val="2"/>
          </rPr>
          <t>e) LEGUME-like COMPONENT (LEG) – legume-like woody angiosperms. Leaf size class (of leaflets) leptophyll (&lt;0.25 cm2) or nanophyll, that is, the lower end of microphyll size range, mostly entire margined or inconspicuously toothed.</t>
        </r>
      </text>
    </comment>
    <comment ref="G3" authorId="0">
      <text>
        <r>
          <rPr>
            <sz val="8"/>
            <rFont val="Tahoma"/>
            <family val="2"/>
          </rPr>
          <t>ZONAL PALM COMPONENT (ZONPALM) – zonal palms. For example, Phoenicites borealis and Phoenix hercynica.</t>
        </r>
      </text>
    </comment>
    <comment ref="I3" authorId="0">
      <text>
        <r>
          <rPr>
            <sz val="8"/>
            <rFont val="Tahoma"/>
            <family val="2"/>
          </rPr>
          <t>DRY HERBACEOUS COMPONENT (DRY HERB) – zonal angiosperm dry herbs characteristic of open woodlands and grasslands, including dry zonal non-woody elements, e.g. monocots, ferns and horstails.</t>
        </r>
      </text>
    </comment>
    <comment ref="J3" authorId="0">
      <text>
        <r>
          <rPr>
            <sz val="8"/>
            <rFont val="Tahoma"/>
            <family val="2"/>
          </rPr>
          <t>MESOPHYTIC HERBACEOUS COMPONENT (MESO HERB) – zonal angiosperm mesophytic herbs characteristic of mesophytic forest understorey, including zonal non-woody elements, e.g. monocots, ferns, horstails and lycopods.</t>
        </r>
      </text>
    </comment>
    <comment ref="K3" authorId="0">
      <text>
        <r>
          <rPr>
            <sz val="8"/>
            <rFont val="Tahoma"/>
            <family val="2"/>
          </rPr>
          <t>AZONAL WOODY COMPONENT (AZW) – azonal woody conifers and angiosperms, e.g. Taxodium, Glyptostrobus, Acer tricuspidatum, Salix, Populus, Avicennia, and Calamus daemonorops.</t>
        </r>
      </text>
    </comment>
    <comment ref="L3" authorId="0">
      <text>
        <r>
          <rPr>
            <sz val="8"/>
            <rFont val="Tahoma"/>
            <family val="2"/>
          </rPr>
          <t>AZONAL NON-WOODY COMPONENT (AZNW) –azonal non-woody elements characterized by herbaceous helophytes as monocots, ferns, horstails and lycopods, e.g. Cladium, Cladiocarya (Cyperaceae), and Decodon (Lythraceae).</t>
        </r>
      </text>
    </comment>
    <comment ref="M3" authorId="0">
      <text>
        <r>
          <rPr>
            <sz val="8"/>
            <rFont val="Tahoma"/>
            <family val="2"/>
          </rPr>
          <t>AQUATIC COMPONENT – aquatic plants including non-rooted hydrophytes, e.g. Salvinia, Nuphar.</t>
        </r>
      </text>
    </comment>
    <comment ref="H3" authorId="0">
      <text>
        <r>
          <rPr>
            <sz val="8"/>
            <rFont val="Tahoma"/>
            <family val="2"/>
          </rPr>
          <t>ARBORESCENT FERN COMPONENT (ARBFERN) – zonal arborescent ferns.</t>
        </r>
        <r>
          <rPr>
            <sz val="9"/>
            <rFont val="Tahoma"/>
            <family val="2"/>
          </rPr>
          <t xml:space="preserve">
</t>
        </r>
      </text>
    </comment>
    <comment ref="N3" authorId="0">
      <text>
        <r>
          <rPr>
            <sz val="8"/>
            <rFont val="Arial"/>
            <family val="2"/>
          </rPr>
          <t>PROBLEMATIC TAXA – these elements cannot be assigned to the mentioned groups are included as problematic taxa.</t>
        </r>
      </text>
    </comment>
  </commentList>
</comments>
</file>

<file path=xl/sharedStrings.xml><?xml version="1.0" encoding="utf-8"?>
<sst xmlns="http://schemas.openxmlformats.org/spreadsheetml/2006/main" count="221" uniqueCount="207">
  <si>
    <t>BLD</t>
  </si>
  <si>
    <t>BLE</t>
  </si>
  <si>
    <t>SCL</t>
  </si>
  <si>
    <t>LEG</t>
  </si>
  <si>
    <t>Sum zonal woody angiosperms</t>
  </si>
  <si>
    <t>comments</t>
  </si>
  <si>
    <t>ZONAL</t>
  </si>
  <si>
    <t>CONIF</t>
  </si>
  <si>
    <t>D-HERB</t>
  </si>
  <si>
    <t>M-HERB</t>
  </si>
  <si>
    <t>AZONAL WOODY</t>
  </si>
  <si>
    <t>AQUATIC</t>
  </si>
  <si>
    <t>Sum of taxa</t>
  </si>
  <si>
    <t>Sum zonal taxa</t>
  </si>
  <si>
    <t>Percentage of zonal taxa</t>
  </si>
  <si>
    <t>percentage of zonal woody angiosperms</t>
  </si>
  <si>
    <t>Taxa</t>
  </si>
  <si>
    <t>Zonal arboreal  ferns</t>
  </si>
  <si>
    <t>Sum of % D-Herb + H-herb</t>
  </si>
  <si>
    <t xml:space="preserve">Zonal PALM </t>
  </si>
  <si>
    <t xml:space="preserve">Azonal non-woody </t>
  </si>
  <si>
    <t>Osmunda lignitum</t>
  </si>
  <si>
    <t>Ceratozamia floersheimensis</t>
  </si>
  <si>
    <t>Lygodium kaulfusii</t>
  </si>
  <si>
    <t>Chamaecyparites hardtii</t>
  </si>
  <si>
    <t>Tetraclinis salicornoides</t>
  </si>
  <si>
    <t>Laurus abchasica</t>
  </si>
  <si>
    <t>Laurophyllum acutimontanum</t>
  </si>
  <si>
    <t>Laurophyllum pseudoprinceps</t>
  </si>
  <si>
    <t>Daphnogene cinnamomifolia</t>
  </si>
  <si>
    <t>Daphnogene engelhardtii</t>
  </si>
  <si>
    <t>Platanus neptuni</t>
  </si>
  <si>
    <t>Myrica longifolia</t>
  </si>
  <si>
    <t>Myrica lignitum</t>
  </si>
  <si>
    <t>Quercus bavarica</t>
  </si>
  <si>
    <t>Trigonobalanopsis rhamnoides</t>
  </si>
  <si>
    <t>Alnus gaudinii</t>
  </si>
  <si>
    <t>Carpinus grandis</t>
  </si>
  <si>
    <t>Ostrya atlantidis</t>
  </si>
  <si>
    <t>Gordonia hradekensis</t>
  </si>
  <si>
    <t>Gordonia pseudoknauensis</t>
  </si>
  <si>
    <t>Ternstroemites floersheimensis</t>
  </si>
  <si>
    <t>Sloanea artocarpites</t>
  </si>
  <si>
    <t>Populus germanica</t>
  </si>
  <si>
    <t>Andromediphyllum ungeri</t>
  </si>
  <si>
    <t>Andromediphyllum major</t>
  </si>
  <si>
    <t>Symplocos oligocaenica</t>
  </si>
  <si>
    <t>Symplocos volkeri</t>
  </si>
  <si>
    <t>Trachelospermophyllum steiningeri</t>
  </si>
  <si>
    <t>Oleinites pachyphyllus</t>
  </si>
  <si>
    <t>Pungiphyllum cruciatum</t>
  </si>
  <si>
    <t>Palmicites lamanonis</t>
  </si>
  <si>
    <t>Smilax weberi</t>
  </si>
  <si>
    <t>site: Floersheim</t>
  </si>
  <si>
    <t xml:space="preserve"> </t>
  </si>
  <si>
    <t>Comptonia schrankii</t>
  </si>
  <si>
    <t>Foliar Physiognomic Characters [%]</t>
  </si>
  <si>
    <t xml:space="preserve">  Margin Character States</t>
  </si>
  <si>
    <t xml:space="preserve">Lobed </t>
  </si>
  <si>
    <t xml:space="preserve">No Teeth </t>
  </si>
  <si>
    <t>Teeth Close</t>
  </si>
  <si>
    <t>Teeth Round</t>
  </si>
  <si>
    <t>Teeth Acute</t>
  </si>
  <si>
    <t>Size Character States</t>
  </si>
  <si>
    <t>Nanophyll</t>
  </si>
  <si>
    <t xml:space="preserve">Leptophyll I </t>
  </si>
  <si>
    <t xml:space="preserve">Leptophyll II </t>
  </si>
  <si>
    <t xml:space="preserve">Microphyll I </t>
  </si>
  <si>
    <t xml:space="preserve">Microphyll II </t>
  </si>
  <si>
    <t xml:space="preserve">Microphyll III </t>
  </si>
  <si>
    <t>Mesophyll I</t>
  </si>
  <si>
    <t>Mesophyll II</t>
  </si>
  <si>
    <t>Mesophyll III</t>
  </si>
  <si>
    <t>Apex Character States</t>
  </si>
  <si>
    <t>Apex Emarginate</t>
  </si>
  <si>
    <t>Apex Round</t>
  </si>
  <si>
    <t>Apex Acute</t>
  </si>
  <si>
    <t>Apex Attenuate</t>
  </si>
  <si>
    <t>Base Character States</t>
  </si>
  <si>
    <t>Base Cordate</t>
  </si>
  <si>
    <t>Base Round</t>
  </si>
  <si>
    <t>Base Acute</t>
  </si>
  <si>
    <t>Length to Width Character States</t>
  </si>
  <si>
    <t>L:W &lt; 1:1</t>
  </si>
  <si>
    <t>L:W 1-2:1</t>
  </si>
  <si>
    <t>L:W 2-3:1</t>
  </si>
  <si>
    <t>L:W 3-4:1</t>
  </si>
  <si>
    <t>L:W &gt; 4:1</t>
  </si>
  <si>
    <t>Shape Character States</t>
  </si>
  <si>
    <t>Obovate</t>
  </si>
  <si>
    <t>Elliptic</t>
  </si>
  <si>
    <t>Ovate</t>
  </si>
  <si>
    <t>CLAMP calibration datasets</t>
  </si>
  <si>
    <t>MAT [°C] (STDEV)</t>
  </si>
  <si>
    <t>WMMT [°C] (STDEV)</t>
  </si>
  <si>
    <t>CMMT [°C] (STDEV)</t>
  </si>
  <si>
    <t xml:space="preserve">  3-WET [cm] (STDEV)</t>
  </si>
  <si>
    <t xml:space="preserve">  3-DRY [cm] (STDEV)</t>
  </si>
  <si>
    <t xml:space="preserve">  GROWSEAS [month] (STDEV)</t>
  </si>
  <si>
    <t xml:space="preserve">  GSP [cm] (STDEV)</t>
  </si>
  <si>
    <t xml:space="preserve">  MMGSP [cm] (STDEV)</t>
  </si>
  <si>
    <t xml:space="preserve">  RH [%] (STDEV)</t>
  </si>
  <si>
    <t xml:space="preserve">  SH  [g/kg] (STDEV)</t>
  </si>
  <si>
    <t xml:space="preserve">  ENTHAL  [kJ/kg] (STDEV)</t>
  </si>
  <si>
    <t>Paleoclimatic estimates (CLAMP)</t>
  </si>
  <si>
    <t>Leaf Margin Analysis (LMA)</t>
  </si>
  <si>
    <t>n</t>
  </si>
  <si>
    <t>P</t>
  </si>
  <si>
    <t>MAD</t>
  </si>
  <si>
    <t>MAT [°C]</t>
  </si>
  <si>
    <t>WMMT [°C]</t>
  </si>
  <si>
    <t>CMMT [°C]</t>
  </si>
  <si>
    <t>MAP [mm]</t>
  </si>
  <si>
    <t xml:space="preserve">min. value </t>
  </si>
  <si>
    <t>max. value</t>
  </si>
  <si>
    <t>Studied flora</t>
  </si>
  <si>
    <t>Paleoclimatic estimates (CA)</t>
  </si>
  <si>
    <t>17.4 (1.3)</t>
  </si>
  <si>
    <t>26.7 (1.7)</t>
  </si>
  <si>
    <t>7.5 (2.6)</t>
  </si>
  <si>
    <t>9.9 (16.6)</t>
  </si>
  <si>
    <t>114.4 (5.0)</t>
  </si>
  <si>
    <t>10.8 (0.7)</t>
  </si>
  <si>
    <t>58.1 (35.5)</t>
  </si>
  <si>
    <t>11.4 (2.5)</t>
  </si>
  <si>
    <t>67.4 (6.1)</t>
  </si>
  <si>
    <t>8.6 (1.2)</t>
  </si>
  <si>
    <t>32.5 (0.5)</t>
  </si>
  <si>
    <t>10.0</t>
  </si>
  <si>
    <t>28.1</t>
  </si>
  <si>
    <t>979.0</t>
  </si>
  <si>
    <t>1355.0</t>
  </si>
  <si>
    <t>Flörsheim</t>
  </si>
  <si>
    <t>62.5</t>
  </si>
  <si>
    <t>66.02</t>
  </si>
  <si>
    <t>16.98</t>
  </si>
  <si>
    <t>23.06</t>
  </si>
  <si>
    <t>45.19</t>
  </si>
  <si>
    <t>22.12</t>
  </si>
  <si>
    <t>8.65</t>
  </si>
  <si>
    <t>0.962</t>
  </si>
  <si>
    <t>80.77</t>
  </si>
  <si>
    <t>16.35</t>
  </si>
  <si>
    <t>2.88</t>
  </si>
  <si>
    <t>27.85</t>
  </si>
  <si>
    <t>47.17</t>
  </si>
  <si>
    <t>0.96</t>
  </si>
  <si>
    <t>1.12</t>
  </si>
  <si>
    <t>13.79</t>
  </si>
  <si>
    <t>33.02</t>
  </si>
  <si>
    <t>38.13</t>
  </si>
  <si>
    <t>12.02</t>
  </si>
  <si>
    <t>1.92</t>
  </si>
  <si>
    <t>19.23</t>
  </si>
  <si>
    <t>15.38</t>
  </si>
  <si>
    <t>20.19</t>
  </si>
  <si>
    <t xml:space="preserve">Teeth Regular </t>
  </si>
  <si>
    <t>Teeth Compound</t>
  </si>
  <si>
    <t>24.00</t>
  </si>
  <si>
    <t>17.00</t>
  </si>
  <si>
    <r>
      <t xml:space="preserve">cf. </t>
    </r>
    <r>
      <rPr>
        <i/>
        <sz val="8"/>
        <rFont val="Arial"/>
        <family val="2"/>
      </rPr>
      <t>Aplenium egedense</t>
    </r>
  </si>
  <si>
    <r>
      <t>Taxodium</t>
    </r>
    <r>
      <rPr>
        <sz val="8"/>
        <rFont val="Arial"/>
        <family val="2"/>
      </rPr>
      <t xml:space="preserve"> sp.</t>
    </r>
  </si>
  <si>
    <r>
      <t>Pinus</t>
    </r>
    <r>
      <rPr>
        <sz val="8"/>
        <rFont val="Arial"/>
        <family val="2"/>
      </rPr>
      <t xml:space="preserve"> (</t>
    </r>
    <r>
      <rPr>
        <i/>
        <sz val="8"/>
        <rFont val="Arial"/>
        <family val="2"/>
      </rPr>
      <t>Pinus</t>
    </r>
    <r>
      <rPr>
        <sz val="8"/>
        <rFont val="Arial"/>
        <family val="2"/>
      </rPr>
      <t xml:space="preserve">) </t>
    </r>
    <r>
      <rPr>
        <i/>
        <sz val="8"/>
        <rFont val="Arial"/>
        <family val="2"/>
      </rPr>
      <t>ornata</t>
    </r>
  </si>
  <si>
    <r>
      <t>Pinus</t>
    </r>
    <r>
      <rPr>
        <sz val="8"/>
        <rFont val="Arial"/>
        <family val="2"/>
      </rPr>
      <t xml:space="preserve"> (</t>
    </r>
    <r>
      <rPr>
        <i/>
        <sz val="8"/>
        <rFont val="Arial"/>
        <family val="2"/>
      </rPr>
      <t>Pinus</t>
    </r>
    <r>
      <rPr>
        <sz val="8"/>
        <rFont val="Arial"/>
        <family val="2"/>
      </rPr>
      <t xml:space="preserve">) cf. </t>
    </r>
    <r>
      <rPr>
        <i/>
        <sz val="8"/>
        <rFont val="Arial"/>
        <family val="2"/>
      </rPr>
      <t>thomasiana</t>
    </r>
  </si>
  <si>
    <r>
      <t>Pinus</t>
    </r>
    <r>
      <rPr>
        <sz val="8"/>
        <rFont val="Arial"/>
        <family val="2"/>
      </rPr>
      <t xml:space="preserve"> (</t>
    </r>
    <r>
      <rPr>
        <i/>
        <sz val="8"/>
        <rFont val="Arial"/>
        <family val="2"/>
      </rPr>
      <t>Strobus</t>
    </r>
    <r>
      <rPr>
        <sz val="8"/>
        <rFont val="Arial"/>
        <family val="2"/>
      </rPr>
      <t xml:space="preserve">) </t>
    </r>
    <r>
      <rPr>
        <i/>
        <sz val="8"/>
        <rFont val="Arial"/>
        <family val="2"/>
      </rPr>
      <t>grossana</t>
    </r>
  </si>
  <si>
    <r>
      <t>Laurophyllum kinkelinii</t>
    </r>
    <r>
      <rPr>
        <sz val="8"/>
        <rFont val="Arial"/>
        <family val="2"/>
      </rPr>
      <t xml:space="preserve"> var. div.</t>
    </r>
  </si>
  <si>
    <r>
      <t xml:space="preserve">Laurophyllum </t>
    </r>
    <r>
      <rPr>
        <sz val="8"/>
        <rFont val="Arial"/>
        <family val="2"/>
      </rPr>
      <t>cf.</t>
    </r>
    <r>
      <rPr>
        <i/>
        <sz val="8"/>
        <rFont val="Arial"/>
        <family val="2"/>
      </rPr>
      <t xml:space="preserve"> villense</t>
    </r>
  </si>
  <si>
    <r>
      <t xml:space="preserve">Carya </t>
    </r>
    <r>
      <rPr>
        <sz val="8"/>
        <rFont val="Arial"/>
        <family val="2"/>
      </rPr>
      <t>sp. /</t>
    </r>
    <r>
      <rPr>
        <i/>
        <sz val="8"/>
        <rFont val="Arial"/>
        <family val="2"/>
      </rPr>
      <t xml:space="preserve"> C. quadrangula</t>
    </r>
  </si>
  <si>
    <r>
      <t>Myrica</t>
    </r>
    <r>
      <rPr>
        <sz val="8"/>
        <rFont val="Arial"/>
        <family val="2"/>
      </rPr>
      <t xml:space="preserve"> cf. </t>
    </r>
    <r>
      <rPr>
        <i/>
        <sz val="8"/>
        <rFont val="Arial"/>
        <family val="2"/>
      </rPr>
      <t>joannis</t>
    </r>
  </si>
  <si>
    <r>
      <t>Eotrigonobalanus frucinervis</t>
    </r>
    <r>
      <rPr>
        <sz val="8"/>
        <rFont val="Arial"/>
        <family val="2"/>
      </rPr>
      <t xml:space="preserve"> spp. </t>
    </r>
    <r>
      <rPr>
        <i/>
        <sz val="8"/>
        <rFont val="Arial"/>
        <family val="2"/>
      </rPr>
      <t>haselbachensis</t>
    </r>
  </si>
  <si>
    <r>
      <t xml:space="preserve">Rosa </t>
    </r>
    <r>
      <rPr>
        <sz val="8"/>
        <rFont val="Arial"/>
        <family val="2"/>
      </rPr>
      <t xml:space="preserve">cf. </t>
    </r>
    <r>
      <rPr>
        <i/>
        <sz val="8"/>
        <rFont val="Arial"/>
        <family val="2"/>
      </rPr>
      <t>europaea</t>
    </r>
  </si>
  <si>
    <r>
      <t>Leguminosites</t>
    </r>
    <r>
      <rPr>
        <sz val="8"/>
        <rFont val="Arial"/>
        <family val="2"/>
      </rPr>
      <t xml:space="preserve"> sp. 1</t>
    </r>
  </si>
  <si>
    <r>
      <t>Leguminosites</t>
    </r>
    <r>
      <rPr>
        <sz val="8"/>
        <rFont val="Arial"/>
        <family val="2"/>
      </rPr>
      <t xml:space="preserve"> sp. 2</t>
    </r>
  </si>
  <si>
    <r>
      <t>Apocynaceae</t>
    </r>
    <r>
      <rPr>
        <sz val="8"/>
        <rFont val="Arial"/>
        <family val="2"/>
      </rPr>
      <t xml:space="preserve"> gen.</t>
    </r>
  </si>
  <si>
    <r>
      <t>Dicotylophyllum</t>
    </r>
    <r>
      <rPr>
        <sz val="8"/>
        <rFont val="Arial"/>
        <family val="2"/>
      </rPr>
      <t xml:space="preserve"> sp. 1</t>
    </r>
  </si>
  <si>
    <r>
      <t>Dicotylophyllum</t>
    </r>
    <r>
      <rPr>
        <sz val="8"/>
        <rFont val="Arial"/>
        <family val="2"/>
      </rPr>
      <t xml:space="preserve"> sp. 2</t>
    </r>
  </si>
  <si>
    <r>
      <t>Dicotylophyllum</t>
    </r>
    <r>
      <rPr>
        <sz val="8"/>
        <rFont val="Arial"/>
        <family val="2"/>
      </rPr>
      <t xml:space="preserve"> sp. 3</t>
    </r>
  </si>
  <si>
    <r>
      <t>Dicotylophyllum</t>
    </r>
    <r>
      <rPr>
        <sz val="8"/>
        <rFont val="Arial"/>
        <family val="2"/>
      </rPr>
      <t xml:space="preserve"> sp. 4</t>
    </r>
  </si>
  <si>
    <r>
      <t>Dicotylophyllum</t>
    </r>
    <r>
      <rPr>
        <sz val="8"/>
        <rFont val="Arial"/>
        <family val="2"/>
      </rPr>
      <t xml:space="preserve"> sp. 5</t>
    </r>
  </si>
  <si>
    <r>
      <t>Dicotylophyllum</t>
    </r>
    <r>
      <rPr>
        <sz val="8"/>
        <rFont val="Arial"/>
        <family val="2"/>
      </rPr>
      <t xml:space="preserve"> sp. 6</t>
    </r>
  </si>
  <si>
    <r>
      <t>Dicotylophyllum</t>
    </r>
    <r>
      <rPr>
        <sz val="8"/>
        <rFont val="Arial"/>
        <family val="2"/>
      </rPr>
      <t xml:space="preserve"> sp. 7</t>
    </r>
  </si>
  <si>
    <r>
      <t>Dicotylophyllum</t>
    </r>
    <r>
      <rPr>
        <sz val="8"/>
        <rFont val="Arial"/>
        <family val="2"/>
      </rPr>
      <t xml:space="preserve"> sp. 8</t>
    </r>
  </si>
  <si>
    <r>
      <t>Dicotylophyllum</t>
    </r>
    <r>
      <rPr>
        <sz val="8"/>
        <rFont val="Arial"/>
        <family val="2"/>
      </rPr>
      <t xml:space="preserve"> sp. 9</t>
    </r>
  </si>
  <si>
    <r>
      <t xml:space="preserve">Dicotylophyllum </t>
    </r>
    <r>
      <rPr>
        <sz val="8"/>
        <rFont val="Arial"/>
        <family val="2"/>
      </rPr>
      <t>sp. 10</t>
    </r>
  </si>
  <si>
    <r>
      <t>Dicotylophyllum</t>
    </r>
    <r>
      <rPr>
        <sz val="8"/>
        <rFont val="Arial"/>
        <family val="2"/>
      </rPr>
      <t xml:space="preserve"> sp. 11</t>
    </r>
  </si>
  <si>
    <r>
      <t>Dicotylophyllum</t>
    </r>
    <r>
      <rPr>
        <sz val="8"/>
        <rFont val="Arial"/>
        <family val="2"/>
      </rPr>
      <t xml:space="preserve"> sp. 12</t>
    </r>
  </si>
  <si>
    <r>
      <t>Dicotylophyllum</t>
    </r>
    <r>
      <rPr>
        <sz val="8"/>
        <rFont val="Arial"/>
        <family val="2"/>
      </rPr>
      <t xml:space="preserve"> sp. 13</t>
    </r>
  </si>
  <si>
    <r>
      <t xml:space="preserve">Dicotylophyllum </t>
    </r>
    <r>
      <rPr>
        <sz val="8"/>
        <rFont val="Arial"/>
        <family val="2"/>
      </rPr>
      <t>sp. 14</t>
    </r>
  </si>
  <si>
    <r>
      <t>Dicotylophyllum</t>
    </r>
    <r>
      <rPr>
        <sz val="8"/>
        <rFont val="Arial"/>
        <family val="2"/>
      </rPr>
      <t xml:space="preserve"> sp. 15</t>
    </r>
  </si>
  <si>
    <r>
      <t>Dicotylophyllum</t>
    </r>
    <r>
      <rPr>
        <sz val="8"/>
        <rFont val="Arial"/>
        <family val="2"/>
      </rPr>
      <t xml:space="preserve"> sp. 16</t>
    </r>
  </si>
  <si>
    <r>
      <t>Dicotylophyllum</t>
    </r>
    <r>
      <rPr>
        <sz val="8"/>
        <rFont val="Arial"/>
        <family val="2"/>
      </rPr>
      <t xml:space="preserve"> sp. indet.</t>
    </r>
  </si>
  <si>
    <r>
      <t>?</t>
    </r>
    <r>
      <rPr>
        <i/>
        <sz val="8"/>
        <rFont val="Arial"/>
        <family val="2"/>
      </rPr>
      <t>Phoenicites</t>
    </r>
    <r>
      <rPr>
        <sz val="8"/>
        <rFont val="Arial"/>
        <family val="2"/>
      </rPr>
      <t xml:space="preserve"> sp.</t>
    </r>
  </si>
  <si>
    <r>
      <t>Monocotyledonae</t>
    </r>
    <r>
      <rPr>
        <sz val="8"/>
        <rFont val="Arial"/>
        <family val="2"/>
      </rPr>
      <t xml:space="preserve"> gen. 2</t>
    </r>
  </si>
  <si>
    <r>
      <t>Monocotyledonae</t>
    </r>
    <r>
      <rPr>
        <sz val="8"/>
        <rFont val="Arial"/>
        <family val="2"/>
      </rPr>
      <t xml:space="preserve"> gen. 1</t>
    </r>
  </si>
  <si>
    <t>Sum of % SCL+LEG</t>
  </si>
  <si>
    <t>Problematic taxa</t>
  </si>
  <si>
    <r>
      <t xml:space="preserve">MAT(LMA 1) = 1.41 +30.6 P, (r2 = 0.98) </t>
    </r>
    <r>
      <rPr>
        <i/>
        <sz val="11"/>
        <rFont val="Calibri"/>
        <family val="2"/>
      </rPr>
      <t>sensu</t>
    </r>
    <r>
      <rPr>
        <sz val="11"/>
        <rFont val="Calibri"/>
        <family val="2"/>
      </rPr>
      <t xml:space="preserve"> Wolfe (1979)  [°C]</t>
    </r>
  </si>
  <si>
    <r>
      <t xml:space="preserve">MAT(LMA 2) = 27.6 P + 1.038, (r2 = 0.79) </t>
    </r>
    <r>
      <rPr>
        <i/>
        <sz val="11"/>
        <rFont val="Calibri"/>
        <family val="2"/>
      </rPr>
      <t>sensu</t>
    </r>
    <r>
      <rPr>
        <sz val="11"/>
        <rFont val="Calibri"/>
        <family val="2"/>
      </rPr>
      <t xml:space="preserve"> Su </t>
    </r>
    <r>
      <rPr>
        <i/>
        <sz val="11"/>
        <rFont val="Calibri"/>
        <family val="2"/>
      </rPr>
      <t>et al</t>
    </r>
    <r>
      <rPr>
        <sz val="11"/>
        <rFont val="Calibri"/>
        <family val="2"/>
      </rPr>
      <t>. (2010)  [°C]</t>
    </r>
  </si>
  <si>
    <r>
      <t xml:space="preserve">MAT (LMA 3) = 28.6 P + 2.240, (r2 = 0.94) </t>
    </r>
    <r>
      <rPr>
        <i/>
        <sz val="11"/>
        <rFont val="Calibri"/>
        <family val="2"/>
      </rPr>
      <t>sensu</t>
    </r>
    <r>
      <rPr>
        <sz val="11"/>
        <rFont val="Calibri"/>
        <family val="2"/>
      </rPr>
      <t xml:space="preserve"> Wilf 1997 [°C]</t>
    </r>
  </si>
  <si>
    <r>
      <t xml:space="preserve">MAT (LMA 4) = 29.1 P - 0.266, (r2 = 0.76) </t>
    </r>
    <r>
      <rPr>
        <i/>
        <sz val="11"/>
        <rFont val="Calibri"/>
        <family val="2"/>
      </rPr>
      <t>sensu</t>
    </r>
    <r>
      <rPr>
        <sz val="11"/>
        <rFont val="Calibri"/>
        <family val="2"/>
      </rPr>
      <t xml:space="preserve"> Wilf 1997 [°C]</t>
    </r>
  </si>
  <si>
    <r>
      <t xml:space="preserve">MAT (LMA 5) = 31.6 P - 0.059, (r2 = 0.89) </t>
    </r>
    <r>
      <rPr>
        <i/>
        <sz val="11"/>
        <rFont val="Calibri"/>
        <family val="2"/>
      </rPr>
      <t>sensu</t>
    </r>
    <r>
      <rPr>
        <sz val="11"/>
        <rFont val="Calibri"/>
        <family val="2"/>
      </rPr>
      <t xml:space="preserve"> Gregory-Wodzicki (2000) [°C]</t>
    </r>
  </si>
  <si>
    <r>
      <t xml:space="preserve">MAT (LMA 6) = 27.0 P - 2.120, (r2 = 0.63) </t>
    </r>
    <r>
      <rPr>
        <i/>
        <sz val="11"/>
        <rFont val="Calibri"/>
        <family val="2"/>
      </rPr>
      <t>sensu</t>
    </r>
    <r>
      <rPr>
        <sz val="11"/>
        <rFont val="Calibri"/>
        <family val="2"/>
      </rPr>
      <t xml:space="preserve"> Greenwood </t>
    </r>
    <r>
      <rPr>
        <i/>
        <sz val="11"/>
        <rFont val="Calibri"/>
        <family val="2"/>
      </rPr>
      <t xml:space="preserve">et al. </t>
    </r>
    <r>
      <rPr>
        <sz val="11"/>
        <rFont val="Calibri"/>
        <family val="2"/>
      </rPr>
      <t>(2004) [°C]</t>
    </r>
  </si>
  <si>
    <r>
      <t xml:space="preserve">MAT (LMA 7) = 31.4 P + 0.512, (r2 = 0.60) </t>
    </r>
    <r>
      <rPr>
        <i/>
        <sz val="11"/>
        <rFont val="Calibri"/>
        <family val="2"/>
      </rPr>
      <t>sensu</t>
    </r>
    <r>
      <rPr>
        <sz val="11"/>
        <rFont val="Calibri"/>
        <family val="2"/>
      </rPr>
      <t xml:space="preserve"> Traiser </t>
    </r>
    <r>
      <rPr>
        <i/>
        <sz val="11"/>
        <rFont val="Calibri"/>
        <family val="2"/>
      </rPr>
      <t>et al.</t>
    </r>
    <r>
      <rPr>
        <sz val="11"/>
        <rFont val="Calibri"/>
        <family val="2"/>
      </rPr>
      <t xml:space="preserve"> (2005) [°C]</t>
    </r>
  </si>
  <si>
    <r>
      <t xml:space="preserve">MAT (LMA 8) = 29.0 P + 1.320, (r2 = 0.91) </t>
    </r>
    <r>
      <rPr>
        <i/>
        <sz val="11"/>
        <rFont val="Calibri"/>
        <family val="2"/>
      </rPr>
      <t>sensu</t>
    </r>
    <r>
      <rPr>
        <sz val="11"/>
        <rFont val="Calibri"/>
        <family val="2"/>
      </rPr>
      <t xml:space="preserve"> Miller </t>
    </r>
    <r>
      <rPr>
        <i/>
        <sz val="11"/>
        <rFont val="Calibri"/>
        <family val="2"/>
      </rPr>
      <t>et al</t>
    </r>
    <r>
      <rPr>
        <sz val="11"/>
        <rFont val="Calibri"/>
        <family val="2"/>
      </rPr>
      <t>. (2006) [°C]</t>
    </r>
  </si>
  <si>
    <r>
      <t xml:space="preserve">MAT (LMA 9) = 30.6 P + 1.14 , (r2 = ?) </t>
    </r>
    <r>
      <rPr>
        <i/>
        <sz val="11"/>
        <rFont val="Calibri"/>
        <family val="2"/>
      </rPr>
      <t xml:space="preserve">sensu </t>
    </r>
    <r>
      <rPr>
        <sz val="11"/>
        <rFont val="Calibri"/>
        <family val="2"/>
      </rPr>
      <t>Kowalski &amp; Dilcher (2003) [°C]</t>
    </r>
  </si>
  <si>
    <r>
      <t xml:space="preserve">SE 1MAT=c √ [P(1-P) /n] </t>
    </r>
    <r>
      <rPr>
        <i/>
        <sz val="11"/>
        <rFont val="Calibri"/>
        <family val="2"/>
      </rPr>
      <t>sensu</t>
    </r>
    <r>
      <rPr>
        <sz val="11"/>
        <rFont val="Calibri"/>
        <family val="2"/>
      </rPr>
      <t xml:space="preserve"> Wilf (1997)</t>
    </r>
  </si>
  <si>
    <r>
      <t xml:space="preserve">SE 2MAT= √([1 + φ (n-1) P(1-P)]×(P(1-P))/n) </t>
    </r>
    <r>
      <rPr>
        <i/>
        <sz val="11"/>
        <rFont val="Calibri"/>
        <family val="2"/>
      </rPr>
      <t>sensu</t>
    </r>
    <r>
      <rPr>
        <sz val="11"/>
        <rFont val="Calibri"/>
        <family val="2"/>
      </rPr>
      <t xml:space="preserve"> Miller </t>
    </r>
    <r>
      <rPr>
        <i/>
        <sz val="11"/>
        <rFont val="Calibri"/>
        <family val="2"/>
      </rPr>
      <t>et al</t>
    </r>
    <r>
      <rPr>
        <sz val="11"/>
        <rFont val="Calibri"/>
        <family val="2"/>
      </rPr>
      <t>. (2006)</t>
    </r>
  </si>
</sst>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quot; &quot;[$€-407];[Red]&quot;-&quot;#,##0.00&quot; &quot;[$€-407]"/>
    <numFmt numFmtId="174" formatCode="0.000000"/>
    <numFmt numFmtId="175" formatCode="0.00000"/>
    <numFmt numFmtId="176" formatCode="0.0000"/>
    <numFmt numFmtId="177" formatCode="0.0"/>
    <numFmt numFmtId="178" formatCode="0.0000000"/>
    <numFmt numFmtId="179" formatCode="0.00000000"/>
  </numFmts>
  <fonts count="30">
    <font>
      <sz val="10"/>
      <name val="Arial"/>
      <family val="0"/>
    </font>
    <font>
      <sz val="8"/>
      <name val="Arial"/>
      <family val="2"/>
    </font>
    <font>
      <sz val="8"/>
      <name val="Tahoma"/>
      <family val="2"/>
    </font>
    <font>
      <sz val="9"/>
      <name val="Tahoma"/>
      <family val="2"/>
    </font>
    <font>
      <sz val="12"/>
      <name val="Times New Roman"/>
      <family val="1"/>
    </font>
    <font>
      <sz val="11"/>
      <color indexed="8"/>
      <name val="Calibri"/>
      <family val="2"/>
    </font>
    <font>
      <sz val="11"/>
      <color indexed="9"/>
      <name val="Calibri"/>
      <family val="2"/>
    </font>
    <font>
      <b/>
      <sz val="11"/>
      <color indexed="8"/>
      <name val="Calibri"/>
      <family val="2"/>
    </font>
    <font>
      <b/>
      <i/>
      <sz val="16"/>
      <color indexed="8"/>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8"/>
      <name val="Arial"/>
      <family val="2"/>
    </font>
    <font>
      <sz val="11"/>
      <color indexed="52"/>
      <name val="Calibri"/>
      <family val="2"/>
    </font>
    <font>
      <b/>
      <i/>
      <u val="single"/>
      <sz val="11"/>
      <color indexed="8"/>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2"/>
    </font>
    <font>
      <sz val="12"/>
      <name val="Calibri"/>
      <family val="2"/>
    </font>
    <font>
      <i/>
      <sz val="8"/>
      <name val="Arial"/>
      <family val="2"/>
    </font>
    <font>
      <i/>
      <sz val="11"/>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lignment horizontal="center"/>
      <protection/>
    </xf>
    <xf numFmtId="0" fontId="8" fillId="0" borderId="0">
      <alignment horizontal="center" textRotation="90"/>
      <protection/>
    </xf>
    <xf numFmtId="0" fontId="9" fillId="3" borderId="0" applyNumberFormat="0" applyBorder="0" applyAlignment="0" applyProtection="0"/>
    <xf numFmtId="0" fontId="10" fillId="16" borderId="2" applyNumberFormat="0" applyAlignment="0" applyProtection="0"/>
    <xf numFmtId="170"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0" fontId="0" fillId="0" borderId="0">
      <alignment/>
      <protection/>
    </xf>
    <xf numFmtId="0" fontId="5" fillId="0" borderId="0">
      <alignment/>
      <protection/>
    </xf>
    <xf numFmtId="0" fontId="16" fillId="0" borderId="0">
      <alignment/>
      <protection/>
    </xf>
    <xf numFmtId="0" fontId="0" fillId="18" borderId="6"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18" fillId="0" borderId="0">
      <alignment/>
      <protection/>
    </xf>
    <xf numFmtId="173" fontId="18" fillId="0" borderId="0">
      <alignment/>
      <protection/>
    </xf>
    <xf numFmtId="0" fontId="19" fillId="4"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cellStyleXfs>
  <cellXfs count="93">
    <xf numFmtId="0" fontId="0" fillId="0" borderId="0" xfId="0" applyAlignment="1">
      <alignment/>
    </xf>
    <xf numFmtId="0" fontId="1" fillId="0" borderId="0" xfId="0" applyFont="1" applyAlignment="1">
      <alignment/>
    </xf>
    <xf numFmtId="2" fontId="0" fillId="0" borderId="0" xfId="0" applyNumberFormat="1" applyAlignment="1">
      <alignment/>
    </xf>
    <xf numFmtId="2" fontId="0" fillId="4" borderId="0" xfId="0" applyNumberFormat="1" applyFill="1" applyAlignment="1">
      <alignment/>
    </xf>
    <xf numFmtId="2" fontId="0" fillId="17" borderId="0" xfId="0" applyNumberFormat="1" applyFill="1" applyAlignment="1">
      <alignment/>
    </xf>
    <xf numFmtId="2" fontId="0" fillId="19" borderId="0" xfId="0" applyNumberFormat="1" applyFill="1" applyAlignment="1">
      <alignment/>
    </xf>
    <xf numFmtId="2" fontId="0" fillId="24" borderId="0" xfId="0" applyNumberFormat="1" applyFill="1" applyAlignment="1">
      <alignment/>
    </xf>
    <xf numFmtId="0" fontId="0" fillId="0" borderId="0" xfId="0" applyFont="1" applyAlignment="1">
      <alignment/>
    </xf>
    <xf numFmtId="0" fontId="0" fillId="0" borderId="10" xfId="0" applyBorder="1" applyAlignment="1">
      <alignment/>
    </xf>
    <xf numFmtId="2" fontId="0" fillId="0" borderId="10" xfId="0" applyNumberFormat="1" applyBorder="1" applyAlignment="1">
      <alignment/>
    </xf>
    <xf numFmtId="49" fontId="1" fillId="0" borderId="10" xfId="0" applyNumberFormat="1" applyFont="1" applyBorder="1" applyAlignment="1">
      <alignment wrapText="1"/>
    </xf>
    <xf numFmtId="2" fontId="1" fillId="0" borderId="10" xfId="0" applyNumberFormat="1" applyFont="1" applyBorder="1" applyAlignment="1">
      <alignment wrapText="1"/>
    </xf>
    <xf numFmtId="2" fontId="1" fillId="4" borderId="10" xfId="0" applyNumberFormat="1" applyFont="1" applyFill="1" applyBorder="1" applyAlignment="1">
      <alignment wrapText="1"/>
    </xf>
    <xf numFmtId="2" fontId="1" fillId="17" borderId="10" xfId="0" applyNumberFormat="1" applyFont="1" applyFill="1" applyBorder="1" applyAlignment="1">
      <alignment wrapText="1"/>
    </xf>
    <xf numFmtId="2" fontId="1" fillId="19" borderId="10" xfId="0" applyNumberFormat="1" applyFont="1" applyFill="1" applyBorder="1" applyAlignment="1">
      <alignment wrapText="1"/>
    </xf>
    <xf numFmtId="2" fontId="0" fillId="4" borderId="10" xfId="0" applyNumberFormat="1" applyFill="1" applyBorder="1" applyAlignment="1">
      <alignment/>
    </xf>
    <xf numFmtId="2" fontId="0" fillId="17" borderId="10" xfId="0" applyNumberFormat="1" applyFill="1" applyBorder="1" applyAlignment="1">
      <alignment/>
    </xf>
    <xf numFmtId="2" fontId="0" fillId="19" borderId="10" xfId="0" applyNumberFormat="1" applyFill="1" applyBorder="1" applyAlignment="1">
      <alignment/>
    </xf>
    <xf numFmtId="0" fontId="0" fillId="0" borderId="10" xfId="0" applyFont="1" applyBorder="1" applyAlignment="1">
      <alignment/>
    </xf>
    <xf numFmtId="2" fontId="1" fillId="24" borderId="10" xfId="0" applyNumberFormat="1" applyFont="1" applyFill="1" applyBorder="1" applyAlignment="1">
      <alignment wrapText="1"/>
    </xf>
    <xf numFmtId="2" fontId="0" fillId="0" borderId="10" xfId="0" applyNumberFormat="1" applyFont="1" applyBorder="1" applyAlignment="1">
      <alignment/>
    </xf>
    <xf numFmtId="2" fontId="0" fillId="24" borderId="10" xfId="0" applyNumberFormat="1" applyFill="1" applyBorder="1" applyAlignment="1">
      <alignment/>
    </xf>
    <xf numFmtId="2" fontId="1" fillId="0" borderId="10" xfId="0" applyNumberFormat="1" applyFont="1" applyBorder="1" applyAlignment="1">
      <alignment textRotation="90" wrapText="1"/>
    </xf>
    <xf numFmtId="2" fontId="1" fillId="4" borderId="10" xfId="0" applyNumberFormat="1" applyFont="1" applyFill="1" applyBorder="1" applyAlignment="1">
      <alignment textRotation="90" wrapText="1"/>
    </xf>
    <xf numFmtId="2" fontId="1" fillId="17" borderId="10" xfId="0" applyNumberFormat="1" applyFont="1" applyFill="1" applyBorder="1" applyAlignment="1">
      <alignment textRotation="90" wrapText="1"/>
    </xf>
    <xf numFmtId="2" fontId="1" fillId="19" borderId="10" xfId="0" applyNumberFormat="1" applyFont="1" applyFill="1" applyBorder="1" applyAlignment="1">
      <alignment textRotation="90" wrapText="1"/>
    </xf>
    <xf numFmtId="2" fontId="1" fillId="24" borderId="10" xfId="0" applyNumberFormat="1" applyFont="1" applyFill="1" applyBorder="1" applyAlignment="1">
      <alignment textRotation="90" wrapText="1"/>
    </xf>
    <xf numFmtId="49" fontId="1" fillId="0" borderId="10" xfId="0" applyNumberFormat="1" applyFont="1" applyBorder="1" applyAlignment="1">
      <alignment horizontal="center" wrapText="1"/>
    </xf>
    <xf numFmtId="2" fontId="0" fillId="25" borderId="0" xfId="0" applyNumberFormat="1" applyFill="1" applyAlignment="1">
      <alignment/>
    </xf>
    <xf numFmtId="2" fontId="1" fillId="0" borderId="10" xfId="0" applyNumberFormat="1" applyFont="1" applyBorder="1" applyAlignment="1">
      <alignment textRotation="90" wrapText="1"/>
    </xf>
    <xf numFmtId="49" fontId="0" fillId="0" borderId="10" xfId="0" applyNumberFormat="1" applyBorder="1" applyAlignment="1" applyProtection="1">
      <alignment/>
      <protection hidden="1"/>
    </xf>
    <xf numFmtId="2" fontId="0" fillId="0" borderId="10" xfId="0" applyNumberFormat="1" applyBorder="1" applyAlignment="1" applyProtection="1">
      <alignment/>
      <protection hidden="1"/>
    </xf>
    <xf numFmtId="2" fontId="0" fillId="4" borderId="10" xfId="0" applyNumberFormat="1" applyFill="1" applyBorder="1" applyAlignment="1" applyProtection="1">
      <alignment/>
      <protection hidden="1"/>
    </xf>
    <xf numFmtId="2" fontId="0" fillId="17" borderId="10" xfId="0" applyNumberFormat="1" applyFill="1" applyBorder="1" applyAlignment="1" applyProtection="1">
      <alignment/>
      <protection hidden="1"/>
    </xf>
    <xf numFmtId="2" fontId="0" fillId="19" borderId="10" xfId="0" applyNumberFormat="1" applyFill="1" applyBorder="1" applyAlignment="1" applyProtection="1">
      <alignment/>
      <protection hidden="1"/>
    </xf>
    <xf numFmtId="2" fontId="0" fillId="24" borderId="10" xfId="0" applyNumberFormat="1" applyFill="1" applyBorder="1" applyAlignment="1" applyProtection="1">
      <alignment/>
      <protection hidden="1"/>
    </xf>
    <xf numFmtId="2" fontId="0" fillId="0" borderId="10" xfId="0" applyNumberFormat="1" applyFont="1" applyBorder="1" applyAlignment="1" applyProtection="1">
      <alignment/>
      <protection hidden="1"/>
    </xf>
    <xf numFmtId="2" fontId="0" fillId="0" borderId="10" xfId="0" applyNumberFormat="1" applyFill="1" applyBorder="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2" fontId="0" fillId="25" borderId="0" xfId="0" applyNumberFormat="1" applyFill="1" applyAlignment="1" applyProtection="1">
      <alignment/>
      <protection hidden="1"/>
    </xf>
    <xf numFmtId="0" fontId="0" fillId="0" borderId="0" xfId="0" applyFont="1" applyAlignment="1" applyProtection="1">
      <alignment/>
      <protection hidden="1"/>
    </xf>
    <xf numFmtId="49" fontId="0" fillId="0" borderId="0" xfId="0" applyNumberFormat="1" applyFill="1" applyBorder="1" applyAlignment="1" applyProtection="1">
      <alignment/>
      <protection hidden="1"/>
    </xf>
    <xf numFmtId="2" fontId="0" fillId="11" borderId="0" xfId="0" applyNumberFormat="1" applyFill="1" applyAlignment="1" applyProtection="1">
      <alignment/>
      <protection hidden="1"/>
    </xf>
    <xf numFmtId="49" fontId="0" fillId="0" borderId="0" xfId="0" applyNumberFormat="1" applyAlignment="1" applyProtection="1">
      <alignment/>
      <protection hidden="1"/>
    </xf>
    <xf numFmtId="0" fontId="1" fillId="0" borderId="10" xfId="0" applyFont="1" applyBorder="1" applyAlignment="1">
      <alignment wrapText="1"/>
    </xf>
    <xf numFmtId="0" fontId="0" fillId="0" borderId="10" xfId="0" applyFont="1" applyBorder="1" applyAlignment="1">
      <alignment/>
    </xf>
    <xf numFmtId="0" fontId="4" fillId="0" borderId="0" xfId="48" applyFont="1">
      <alignment/>
      <protection/>
    </xf>
    <xf numFmtId="49" fontId="5" fillId="0" borderId="11" xfId="49" applyNumberFormat="1" applyFill="1" applyBorder="1" applyAlignment="1">
      <alignment vertical="center" wrapText="1"/>
      <protection/>
    </xf>
    <xf numFmtId="0" fontId="4" fillId="0" borderId="0" xfId="48" applyFont="1" applyAlignment="1">
      <alignment horizontal="center"/>
      <protection/>
    </xf>
    <xf numFmtId="49" fontId="25" fillId="25" borderId="12" xfId="48" applyNumberFormat="1" applyFont="1" applyFill="1" applyBorder="1">
      <alignment/>
      <protection/>
    </xf>
    <xf numFmtId="49" fontId="25" fillId="25" borderId="13" xfId="48" applyNumberFormat="1" applyFont="1" applyFill="1" applyBorder="1">
      <alignment/>
      <protection/>
    </xf>
    <xf numFmtId="49" fontId="25" fillId="25" borderId="14" xfId="48" applyNumberFormat="1" applyFont="1" applyFill="1" applyBorder="1">
      <alignment/>
      <protection/>
    </xf>
    <xf numFmtId="49" fontId="25" fillId="25" borderId="15" xfId="48" applyNumberFormat="1" applyFont="1" applyFill="1" applyBorder="1">
      <alignment/>
      <protection/>
    </xf>
    <xf numFmtId="0" fontId="26" fillId="0" borderId="0" xfId="48" applyFont="1">
      <alignment/>
      <protection/>
    </xf>
    <xf numFmtId="2" fontId="25" fillId="0" borderId="16" xfId="49" applyNumberFormat="1" applyFont="1" applyBorder="1" applyAlignment="1" applyProtection="1">
      <alignment horizontal="center"/>
      <protection locked="0"/>
    </xf>
    <xf numFmtId="2" fontId="25" fillId="0" borderId="17" xfId="49" applyNumberFormat="1" applyFont="1" applyBorder="1" applyAlignment="1" applyProtection="1">
      <alignment horizontal="center"/>
      <protection locked="0"/>
    </xf>
    <xf numFmtId="2" fontId="25" fillId="0" borderId="18" xfId="49" applyNumberFormat="1" applyFont="1" applyBorder="1" applyAlignment="1" applyProtection="1">
      <alignment horizontal="center"/>
      <protection locked="0"/>
    </xf>
    <xf numFmtId="0" fontId="25" fillId="0" borderId="10" xfId="48" applyFont="1" applyBorder="1">
      <alignment/>
      <protection/>
    </xf>
    <xf numFmtId="49" fontId="25" fillId="0" borderId="10" xfId="48" applyNumberFormat="1" applyFont="1" applyBorder="1" applyAlignment="1">
      <alignment horizontal="center" textRotation="90" wrapText="1"/>
      <protection/>
    </xf>
    <xf numFmtId="49" fontId="25" fillId="25" borderId="10" xfId="0" applyNumberFormat="1" applyFont="1" applyFill="1" applyBorder="1" applyAlignment="1">
      <alignment horizontal="center" vertical="center" wrapText="1"/>
    </xf>
    <xf numFmtId="49" fontId="25" fillId="25" borderId="10" xfId="0" applyNumberFormat="1" applyFont="1" applyFill="1" applyBorder="1" applyAlignment="1">
      <alignment horizontal="center" wrapText="1"/>
    </xf>
    <xf numFmtId="177"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0" xfId="0" applyFont="1" applyAlignment="1">
      <alignment/>
    </xf>
    <xf numFmtId="0" fontId="25" fillId="0" borderId="10" xfId="0" applyFont="1" applyBorder="1" applyAlignment="1">
      <alignment/>
    </xf>
    <xf numFmtId="49" fontId="25" fillId="25" borderId="10" xfId="0" applyNumberFormat="1" applyFont="1" applyFill="1" applyBorder="1" applyAlignment="1">
      <alignment horizontal="center" vertical="center"/>
    </xf>
    <xf numFmtId="177" fontId="25" fillId="0" borderId="10" xfId="0" applyNumberFormat="1" applyFont="1" applyBorder="1" applyAlignment="1">
      <alignment/>
    </xf>
    <xf numFmtId="2" fontId="0" fillId="24" borderId="10" xfId="0" applyNumberFormat="1" applyFill="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0" fontId="0" fillId="0" borderId="10" xfId="0" applyBorder="1" applyAlignment="1">
      <alignment/>
    </xf>
    <xf numFmtId="49" fontId="25" fillId="25" borderId="10" xfId="0" applyNumberFormat="1" applyFont="1" applyFill="1" applyBorder="1" applyAlignment="1">
      <alignment horizontal="center"/>
    </xf>
    <xf numFmtId="49" fontId="25" fillId="25" borderId="13" xfId="0" applyNumberFormat="1" applyFont="1" applyFill="1" applyBorder="1" applyAlignment="1">
      <alignment horizontal="center"/>
    </xf>
    <xf numFmtId="49" fontId="25" fillId="25" borderId="19" xfId="0" applyNumberFormat="1" applyFont="1" applyFill="1" applyBorder="1" applyAlignment="1">
      <alignment horizontal="center"/>
    </xf>
    <xf numFmtId="49" fontId="7" fillId="25" borderId="19" xfId="0" applyNumberFormat="1" applyFont="1" applyFill="1" applyBorder="1" applyAlignment="1">
      <alignment horizontal="center"/>
    </xf>
    <xf numFmtId="49" fontId="25" fillId="25" borderId="11" xfId="0" applyNumberFormat="1" applyFont="1" applyFill="1" applyBorder="1" applyAlignment="1">
      <alignment horizontal="center" vertical="center" wrapText="1"/>
    </xf>
    <xf numFmtId="49" fontId="25" fillId="25" borderId="20" xfId="0" applyNumberFormat="1" applyFont="1" applyFill="1" applyBorder="1" applyAlignment="1">
      <alignment horizontal="center" vertical="center" wrapText="1"/>
    </xf>
    <xf numFmtId="49" fontId="25" fillId="25" borderId="21" xfId="0" applyNumberFormat="1" applyFont="1" applyFill="1" applyBorder="1" applyAlignment="1">
      <alignment horizontal="center" vertical="center" wrapText="1"/>
    </xf>
    <xf numFmtId="49" fontId="25" fillId="25" borderId="10" xfId="0" applyNumberFormat="1" applyFont="1" applyFill="1" applyBorder="1" applyAlignment="1">
      <alignment horizontal="center" vertical="center"/>
    </xf>
    <xf numFmtId="0" fontId="25" fillId="0" borderId="10" xfId="48" applyFont="1" applyBorder="1" applyAlignment="1">
      <alignment horizontal="center" vertical="center" wrapText="1"/>
      <protection/>
    </xf>
    <xf numFmtId="0" fontId="25" fillId="0" borderId="10" xfId="48" applyFont="1" applyBorder="1" applyAlignment="1">
      <alignment horizontal="center"/>
      <protection/>
    </xf>
    <xf numFmtId="49" fontId="25" fillId="25" borderId="22" xfId="48" applyNumberFormat="1" applyFont="1" applyFill="1" applyBorder="1" applyAlignment="1">
      <alignment horizontal="center" vertical="center" textRotation="90" wrapText="1"/>
      <protection/>
    </xf>
    <xf numFmtId="49" fontId="25" fillId="25" borderId="23" xfId="48" applyNumberFormat="1" applyFont="1" applyFill="1" applyBorder="1" applyAlignment="1">
      <alignment horizontal="center" vertical="center" textRotation="90" wrapText="1"/>
      <protection/>
    </xf>
    <xf numFmtId="49" fontId="25" fillId="25" borderId="24" xfId="48" applyNumberFormat="1" applyFont="1" applyFill="1" applyBorder="1" applyAlignment="1">
      <alignment horizontal="center" vertical="center" textRotation="90" wrapText="1"/>
      <protection/>
    </xf>
    <xf numFmtId="0" fontId="25" fillId="25" borderId="25" xfId="49" applyFont="1" applyFill="1" applyBorder="1" applyAlignment="1" applyProtection="1">
      <alignment horizontal="center" vertical="center" wrapText="1"/>
      <protection locked="0"/>
    </xf>
    <xf numFmtId="0" fontId="25" fillId="25" borderId="18" xfId="49" applyFont="1" applyFill="1" applyBorder="1" applyAlignment="1" applyProtection="1">
      <alignment horizontal="center" vertical="center" wrapText="1"/>
      <protection locked="0"/>
    </xf>
    <xf numFmtId="0" fontId="25" fillId="25" borderId="22" xfId="48" applyFont="1" applyFill="1" applyBorder="1" applyAlignment="1">
      <alignment horizontal="center" vertical="center" wrapText="1"/>
      <protection/>
    </xf>
    <xf numFmtId="0" fontId="25" fillId="25" borderId="15" xfId="48" applyFont="1" applyFill="1" applyBorder="1" applyAlignment="1">
      <alignment horizontal="center" vertical="center" wrapText="1"/>
      <protection/>
    </xf>
    <xf numFmtId="0" fontId="25" fillId="25" borderId="24" xfId="48" applyFont="1" applyFill="1" applyBorder="1" applyAlignment="1">
      <alignment horizontal="center" vertical="center" wrapText="1"/>
      <protection/>
    </xf>
    <xf numFmtId="0" fontId="25" fillId="25" borderId="14" xfId="48" applyFont="1" applyFill="1" applyBorder="1" applyAlignment="1">
      <alignment horizontal="center" vertical="center" wrapText="1"/>
      <protection/>
    </xf>
    <xf numFmtId="49" fontId="25" fillId="25" borderId="26" xfId="48" applyNumberFormat="1" applyFont="1" applyFill="1" applyBorder="1" applyAlignment="1">
      <alignment horizontal="center" vertical="center" textRotation="90" wrapText="1"/>
      <protection/>
    </xf>
    <xf numFmtId="0" fontId="27" fillId="0" borderId="10" xfId="0" applyFont="1" applyBorder="1" applyAlignment="1">
      <alignment wrapText="1"/>
    </xf>
  </cellXfs>
  <cellStyles count="54">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eading" xfId="37"/>
    <cellStyle name="Heading1" xfId="38"/>
    <cellStyle name="Chybně" xfId="39"/>
    <cellStyle name="Kontrolní buňka" xfId="40"/>
    <cellStyle name="Currency"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Poznámka" xfId="51"/>
    <cellStyle name="Percent" xfId="52"/>
    <cellStyle name="Propojená buňka" xfId="53"/>
    <cellStyle name="Result" xfId="54"/>
    <cellStyle name="Result2"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3"/>
  <sheetViews>
    <sheetView zoomScalePageLayoutView="0" workbookViewId="0" topLeftCell="B2">
      <pane ySplit="1728" topLeftCell="BM1" activePane="bottomLeft" state="split"/>
      <selection pane="topLeft" activeCell="N3" sqref="N3"/>
      <selection pane="bottomLeft" activeCell="L3" sqref="L3"/>
    </sheetView>
  </sheetViews>
  <sheetFormatPr defaultColWidth="11.421875" defaultRowHeight="12.75"/>
  <cols>
    <col min="1" max="1" width="39.8515625" style="0" customWidth="1"/>
    <col min="2" max="2" width="8.421875" style="2" bestFit="1" customWidth="1"/>
    <col min="3" max="3" width="8.421875" style="28" bestFit="1" customWidth="1"/>
    <col min="4" max="4" width="7.8515625" style="28" customWidth="1"/>
    <col min="5" max="5" width="8.140625" style="28" customWidth="1"/>
    <col min="6" max="6" width="7.00390625" style="28" customWidth="1"/>
    <col min="7" max="8" width="6.8515625" style="28" customWidth="1"/>
    <col min="9" max="9" width="8.00390625" style="28" customWidth="1"/>
    <col min="10" max="10" width="7.57421875" style="28" customWidth="1"/>
    <col min="11" max="11" width="7.00390625" style="28" customWidth="1"/>
    <col min="12" max="12" width="8.8515625" style="2" customWidth="1"/>
    <col min="13" max="13" width="6.00390625" style="2" customWidth="1"/>
    <col min="14" max="14" width="5.421875" style="2" customWidth="1"/>
    <col min="15" max="15" width="11.421875" style="7" customWidth="1"/>
  </cols>
  <sheetData>
    <row r="1" spans="3:11" ht="12.75">
      <c r="C1" s="3"/>
      <c r="D1" s="2"/>
      <c r="E1" s="4"/>
      <c r="F1" s="2"/>
      <c r="G1" s="5"/>
      <c r="H1" s="5"/>
      <c r="I1" s="4"/>
      <c r="J1" s="2"/>
      <c r="K1" s="6"/>
    </row>
    <row r="2" spans="1:15" ht="12.75">
      <c r="A2" s="46" t="s">
        <v>53</v>
      </c>
      <c r="B2" s="70" t="s">
        <v>6</v>
      </c>
      <c r="C2" s="69"/>
      <c r="D2" s="69"/>
      <c r="E2" s="69"/>
      <c r="F2" s="69"/>
      <c r="G2" s="69"/>
      <c r="H2" s="69"/>
      <c r="I2" s="71"/>
      <c r="J2" s="71"/>
      <c r="K2" s="68" t="s">
        <v>54</v>
      </c>
      <c r="L2" s="69"/>
      <c r="M2" s="69"/>
      <c r="N2" s="9"/>
      <c r="O2" s="18"/>
    </row>
    <row r="3" spans="1:16" s="1" customFormat="1" ht="48" customHeight="1">
      <c r="A3" s="27" t="s">
        <v>16</v>
      </c>
      <c r="B3" s="22" t="s">
        <v>7</v>
      </c>
      <c r="C3" s="23" t="s">
        <v>0</v>
      </c>
      <c r="D3" s="22" t="s">
        <v>1</v>
      </c>
      <c r="E3" s="24" t="s">
        <v>2</v>
      </c>
      <c r="F3" s="22" t="s">
        <v>3</v>
      </c>
      <c r="G3" s="25" t="s">
        <v>19</v>
      </c>
      <c r="H3" s="25" t="s">
        <v>17</v>
      </c>
      <c r="I3" s="24" t="s">
        <v>8</v>
      </c>
      <c r="J3" s="22" t="s">
        <v>9</v>
      </c>
      <c r="K3" s="26" t="s">
        <v>10</v>
      </c>
      <c r="L3" s="29" t="s">
        <v>20</v>
      </c>
      <c r="M3" s="22" t="s">
        <v>11</v>
      </c>
      <c r="N3" s="22" t="s">
        <v>195</v>
      </c>
      <c r="O3" s="18"/>
      <c r="P3" s="1" t="s">
        <v>5</v>
      </c>
    </row>
    <row r="4" spans="1:15" s="1" customFormat="1" ht="12.75">
      <c r="A4" s="92" t="s">
        <v>21</v>
      </c>
      <c r="B4" s="11"/>
      <c r="C4" s="12"/>
      <c r="D4" s="11"/>
      <c r="E4" s="13"/>
      <c r="F4" s="11"/>
      <c r="G4" s="14"/>
      <c r="H4" s="14"/>
      <c r="I4" s="13"/>
      <c r="J4" s="11">
        <v>0.5</v>
      </c>
      <c r="K4" s="19"/>
      <c r="L4" s="11">
        <v>0.5</v>
      </c>
      <c r="M4" s="11"/>
      <c r="N4" s="11"/>
      <c r="O4" s="20">
        <f aca="true" t="shared" si="0" ref="O4:O13">SUM(B4:N4)</f>
        <v>1</v>
      </c>
    </row>
    <row r="5" spans="1:15" s="1" customFormat="1" ht="12.75">
      <c r="A5" s="92" t="s">
        <v>22</v>
      </c>
      <c r="B5" s="11">
        <v>1</v>
      </c>
      <c r="C5" s="12"/>
      <c r="D5" s="11"/>
      <c r="E5" s="13"/>
      <c r="F5" s="11"/>
      <c r="G5" s="14"/>
      <c r="H5" s="14"/>
      <c r="I5" s="13"/>
      <c r="J5" s="11"/>
      <c r="K5" s="19"/>
      <c r="L5" s="11"/>
      <c r="M5" s="11"/>
      <c r="N5" s="11"/>
      <c r="O5" s="20">
        <f t="shared" si="0"/>
        <v>1</v>
      </c>
    </row>
    <row r="6" spans="1:15" s="1" customFormat="1" ht="12.75">
      <c r="A6" s="45" t="s">
        <v>160</v>
      </c>
      <c r="B6" s="11"/>
      <c r="C6" s="12"/>
      <c r="D6" s="11"/>
      <c r="E6" s="13"/>
      <c r="F6" s="11"/>
      <c r="G6" s="14"/>
      <c r="H6" s="14"/>
      <c r="I6" s="13"/>
      <c r="J6" s="11">
        <v>0.5</v>
      </c>
      <c r="K6" s="19"/>
      <c r="L6" s="11">
        <v>0.5</v>
      </c>
      <c r="M6" s="11"/>
      <c r="N6" s="11"/>
      <c r="O6" s="20">
        <f t="shared" si="0"/>
        <v>1</v>
      </c>
    </row>
    <row r="7" spans="1:15" s="1" customFormat="1" ht="12.75">
      <c r="A7" s="92" t="s">
        <v>23</v>
      </c>
      <c r="B7" s="11"/>
      <c r="C7" s="12"/>
      <c r="D7" s="11"/>
      <c r="E7" s="13"/>
      <c r="F7" s="11"/>
      <c r="G7" s="14"/>
      <c r="H7" s="14"/>
      <c r="I7" s="13"/>
      <c r="J7" s="11">
        <v>1</v>
      </c>
      <c r="K7" s="19"/>
      <c r="L7" s="11"/>
      <c r="M7" s="11"/>
      <c r="N7" s="11"/>
      <c r="O7" s="20">
        <f t="shared" si="0"/>
        <v>1</v>
      </c>
    </row>
    <row r="8" spans="1:15" s="1" customFormat="1" ht="12.75">
      <c r="A8" s="92" t="s">
        <v>24</v>
      </c>
      <c r="B8" s="11">
        <v>1</v>
      </c>
      <c r="C8" s="12"/>
      <c r="D8" s="11"/>
      <c r="E8" s="13"/>
      <c r="F8" s="11"/>
      <c r="G8" s="14"/>
      <c r="H8" s="14"/>
      <c r="I8" s="13"/>
      <c r="J8" s="11"/>
      <c r="K8" s="19"/>
      <c r="L8" s="11"/>
      <c r="M8" s="11"/>
      <c r="N8" s="11"/>
      <c r="O8" s="20">
        <f t="shared" si="0"/>
        <v>1</v>
      </c>
    </row>
    <row r="9" spans="1:15" s="1" customFormat="1" ht="12.75">
      <c r="A9" s="92" t="s">
        <v>161</v>
      </c>
      <c r="B9" s="11"/>
      <c r="C9" s="12"/>
      <c r="D9" s="11"/>
      <c r="E9" s="13"/>
      <c r="F9" s="11"/>
      <c r="G9" s="14"/>
      <c r="H9" s="14"/>
      <c r="I9" s="13"/>
      <c r="J9" s="11"/>
      <c r="K9" s="19"/>
      <c r="L9" s="11">
        <v>1</v>
      </c>
      <c r="M9" s="11"/>
      <c r="N9" s="11"/>
      <c r="O9" s="20">
        <f t="shared" si="0"/>
        <v>1</v>
      </c>
    </row>
    <row r="10" spans="1:15" s="1" customFormat="1" ht="12.75">
      <c r="A10" s="92" t="s">
        <v>25</v>
      </c>
      <c r="B10" s="11">
        <v>1</v>
      </c>
      <c r="C10" s="12"/>
      <c r="D10" s="11"/>
      <c r="E10" s="13"/>
      <c r="F10" s="11"/>
      <c r="G10" s="14"/>
      <c r="H10" s="14"/>
      <c r="I10" s="13"/>
      <c r="J10" s="11"/>
      <c r="K10" s="19"/>
      <c r="L10" s="11"/>
      <c r="M10" s="11"/>
      <c r="N10" s="11"/>
      <c r="O10" s="20">
        <f t="shared" si="0"/>
        <v>1</v>
      </c>
    </row>
    <row r="11" spans="1:15" s="1" customFormat="1" ht="12.75">
      <c r="A11" s="92" t="s">
        <v>162</v>
      </c>
      <c r="B11" s="11">
        <v>1</v>
      </c>
      <c r="C11" s="12"/>
      <c r="D11" s="11"/>
      <c r="E11" s="13"/>
      <c r="F11" s="11"/>
      <c r="G11" s="14"/>
      <c r="H11" s="14"/>
      <c r="I11" s="13"/>
      <c r="J11" s="11"/>
      <c r="K11" s="19"/>
      <c r="L11" s="11"/>
      <c r="M11" s="11"/>
      <c r="N11" s="11"/>
      <c r="O11" s="20">
        <f t="shared" si="0"/>
        <v>1</v>
      </c>
    </row>
    <row r="12" spans="1:15" s="1" customFormat="1" ht="12.75">
      <c r="A12" s="92" t="s">
        <v>163</v>
      </c>
      <c r="B12" s="11">
        <v>1</v>
      </c>
      <c r="C12" s="12"/>
      <c r="D12" s="11"/>
      <c r="E12" s="13"/>
      <c r="F12" s="11"/>
      <c r="G12" s="14"/>
      <c r="H12" s="14"/>
      <c r="I12" s="13"/>
      <c r="J12" s="11"/>
      <c r="K12" s="19"/>
      <c r="L12" s="11"/>
      <c r="M12" s="11"/>
      <c r="N12" s="11"/>
      <c r="O12" s="20">
        <f t="shared" si="0"/>
        <v>1</v>
      </c>
    </row>
    <row r="13" spans="1:15" s="1" customFormat="1" ht="12.75">
      <c r="A13" s="92" t="s">
        <v>164</v>
      </c>
      <c r="B13" s="11">
        <v>1</v>
      </c>
      <c r="C13" s="12"/>
      <c r="D13" s="11"/>
      <c r="E13" s="13"/>
      <c r="F13" s="11"/>
      <c r="G13" s="14"/>
      <c r="H13" s="14"/>
      <c r="I13" s="13"/>
      <c r="J13" s="11"/>
      <c r="K13" s="19"/>
      <c r="L13" s="11"/>
      <c r="M13" s="11"/>
      <c r="N13" s="11"/>
      <c r="O13" s="20">
        <f t="shared" si="0"/>
        <v>1</v>
      </c>
    </row>
    <row r="14" spans="1:15" s="1" customFormat="1" ht="12.75">
      <c r="A14" s="92" t="s">
        <v>26</v>
      </c>
      <c r="B14" s="11"/>
      <c r="C14" s="12"/>
      <c r="D14" s="11">
        <v>1</v>
      </c>
      <c r="E14" s="13"/>
      <c r="F14" s="11"/>
      <c r="G14" s="14"/>
      <c r="H14" s="14"/>
      <c r="I14" s="13"/>
      <c r="J14" s="11"/>
      <c r="K14" s="19"/>
      <c r="L14" s="11"/>
      <c r="M14" s="11"/>
      <c r="N14" s="11"/>
      <c r="O14" s="20">
        <f>SUM(B14:N14)</f>
        <v>1</v>
      </c>
    </row>
    <row r="15" spans="1:15" s="1" customFormat="1" ht="12.75">
      <c r="A15" s="92" t="s">
        <v>27</v>
      </c>
      <c r="B15" s="11"/>
      <c r="C15" s="12"/>
      <c r="D15" s="11">
        <v>1</v>
      </c>
      <c r="E15" s="13"/>
      <c r="F15" s="11"/>
      <c r="G15" s="14"/>
      <c r="H15" s="14"/>
      <c r="I15" s="13"/>
      <c r="J15" s="11"/>
      <c r="K15" s="19"/>
      <c r="L15" s="11"/>
      <c r="M15" s="11"/>
      <c r="N15" s="11"/>
      <c r="O15" s="20">
        <f>SUM(B15:N15)</f>
        <v>1</v>
      </c>
    </row>
    <row r="16" spans="1:15" s="1" customFormat="1" ht="12.75">
      <c r="A16" s="92" t="s">
        <v>165</v>
      </c>
      <c r="B16" s="11"/>
      <c r="C16" s="12"/>
      <c r="D16" s="11">
        <v>1</v>
      </c>
      <c r="E16" s="13"/>
      <c r="F16" s="11"/>
      <c r="G16" s="14"/>
      <c r="H16" s="14"/>
      <c r="I16" s="13"/>
      <c r="J16" s="11"/>
      <c r="K16" s="19"/>
      <c r="L16" s="11"/>
      <c r="M16" s="11"/>
      <c r="N16" s="11"/>
      <c r="O16" s="20">
        <f>SUM(B16:N16)</f>
        <v>1</v>
      </c>
    </row>
    <row r="17" spans="1:15" s="1" customFormat="1" ht="12.75">
      <c r="A17" s="92" t="s">
        <v>28</v>
      </c>
      <c r="B17" s="11"/>
      <c r="C17" s="12"/>
      <c r="D17" s="11">
        <v>1</v>
      </c>
      <c r="E17" s="13"/>
      <c r="F17" s="11"/>
      <c r="G17" s="14"/>
      <c r="H17" s="14"/>
      <c r="I17" s="13"/>
      <c r="J17" s="11"/>
      <c r="K17" s="19"/>
      <c r="L17" s="11"/>
      <c r="M17" s="11"/>
      <c r="N17" s="11"/>
      <c r="O17" s="20">
        <f>SUM(B17:N17)</f>
        <v>1</v>
      </c>
    </row>
    <row r="18" spans="1:15" s="1" customFormat="1" ht="12.75">
      <c r="A18" s="92" t="s">
        <v>166</v>
      </c>
      <c r="B18" s="11"/>
      <c r="C18" s="12"/>
      <c r="D18" s="11">
        <v>1</v>
      </c>
      <c r="E18" s="13"/>
      <c r="F18" s="11"/>
      <c r="G18" s="14"/>
      <c r="H18" s="14"/>
      <c r="I18" s="13"/>
      <c r="J18" s="11"/>
      <c r="K18" s="19"/>
      <c r="L18" s="11"/>
      <c r="M18" s="11"/>
      <c r="N18" s="11"/>
      <c r="O18" s="20">
        <f aca="true" t="shared" si="1" ref="O18:O71">SUM(B18:N18)</f>
        <v>1</v>
      </c>
    </row>
    <row r="19" spans="1:15" s="1" customFormat="1" ht="12.75">
      <c r="A19" s="92" t="s">
        <v>29</v>
      </c>
      <c r="B19" s="11"/>
      <c r="C19" s="12"/>
      <c r="D19" s="11">
        <v>1</v>
      </c>
      <c r="E19" s="13"/>
      <c r="F19" s="11"/>
      <c r="G19" s="14"/>
      <c r="H19" s="14"/>
      <c r="I19" s="13"/>
      <c r="J19" s="11"/>
      <c r="K19" s="19"/>
      <c r="L19" s="11"/>
      <c r="M19" s="11"/>
      <c r="N19" s="11"/>
      <c r="O19" s="20">
        <f t="shared" si="1"/>
        <v>1</v>
      </c>
    </row>
    <row r="20" spans="1:15" s="1" customFormat="1" ht="12.75">
      <c r="A20" s="92" t="s">
        <v>30</v>
      </c>
      <c r="B20" s="11"/>
      <c r="C20" s="12"/>
      <c r="D20" s="11">
        <v>1</v>
      </c>
      <c r="E20" s="13"/>
      <c r="F20" s="11"/>
      <c r="G20" s="14"/>
      <c r="H20" s="14"/>
      <c r="I20" s="13"/>
      <c r="J20" s="11"/>
      <c r="K20" s="19"/>
      <c r="L20" s="11"/>
      <c r="M20" s="11"/>
      <c r="N20" s="11"/>
      <c r="O20" s="20">
        <f t="shared" si="1"/>
        <v>1</v>
      </c>
    </row>
    <row r="21" spans="1:15" s="1" customFormat="1" ht="12.75">
      <c r="A21" s="92" t="s">
        <v>31</v>
      </c>
      <c r="B21" s="11"/>
      <c r="C21" s="12">
        <v>0.5</v>
      </c>
      <c r="D21" s="11"/>
      <c r="E21" s="13"/>
      <c r="F21" s="11"/>
      <c r="G21" s="14"/>
      <c r="H21" s="14"/>
      <c r="I21" s="13"/>
      <c r="J21" s="11"/>
      <c r="K21" s="19"/>
      <c r="L21" s="11">
        <v>0.5</v>
      </c>
      <c r="M21" s="11"/>
      <c r="N21" s="11"/>
      <c r="O21" s="20">
        <f t="shared" si="1"/>
        <v>1</v>
      </c>
    </row>
    <row r="22" spans="1:15" s="1" customFormat="1" ht="12.75">
      <c r="A22" s="92" t="s">
        <v>167</v>
      </c>
      <c r="B22" s="11"/>
      <c r="C22" s="12">
        <v>0.5</v>
      </c>
      <c r="D22" s="11"/>
      <c r="E22" s="13"/>
      <c r="F22" s="11"/>
      <c r="G22" s="14"/>
      <c r="H22" s="14"/>
      <c r="I22" s="13"/>
      <c r="J22" s="11"/>
      <c r="K22" s="19"/>
      <c r="L22" s="11">
        <v>0.5</v>
      </c>
      <c r="M22" s="11"/>
      <c r="N22" s="11"/>
      <c r="O22" s="20">
        <f t="shared" si="1"/>
        <v>1</v>
      </c>
    </row>
    <row r="23" spans="1:15" s="1" customFormat="1" ht="12.75">
      <c r="A23" s="92" t="s">
        <v>32</v>
      </c>
      <c r="B23" s="11"/>
      <c r="C23" s="12"/>
      <c r="D23" s="11"/>
      <c r="E23" s="13"/>
      <c r="F23" s="11"/>
      <c r="G23" s="14"/>
      <c r="H23" s="14"/>
      <c r="I23" s="13"/>
      <c r="J23" s="11"/>
      <c r="K23" s="19">
        <v>1</v>
      </c>
      <c r="L23" s="11"/>
      <c r="M23" s="11"/>
      <c r="N23" s="11"/>
      <c r="O23" s="20">
        <f t="shared" si="1"/>
        <v>1</v>
      </c>
    </row>
    <row r="24" spans="1:15" s="1" customFormat="1" ht="12.75">
      <c r="A24" s="92" t="s">
        <v>33</v>
      </c>
      <c r="B24" s="11"/>
      <c r="C24" s="12"/>
      <c r="D24" s="11"/>
      <c r="E24" s="13"/>
      <c r="F24" s="11"/>
      <c r="G24" s="14"/>
      <c r="H24" s="14"/>
      <c r="I24" s="13"/>
      <c r="J24" s="11"/>
      <c r="K24" s="19">
        <v>1</v>
      </c>
      <c r="L24" s="11"/>
      <c r="M24" s="11"/>
      <c r="N24" s="11"/>
      <c r="O24" s="20">
        <f t="shared" si="1"/>
        <v>1</v>
      </c>
    </row>
    <row r="25" spans="1:15" s="1" customFormat="1" ht="12.75">
      <c r="A25" s="92" t="s">
        <v>168</v>
      </c>
      <c r="B25" s="11"/>
      <c r="C25" s="12"/>
      <c r="D25" s="11"/>
      <c r="E25" s="13"/>
      <c r="F25" s="11"/>
      <c r="G25" s="14"/>
      <c r="H25" s="14"/>
      <c r="I25" s="13"/>
      <c r="J25" s="11"/>
      <c r="K25" s="19">
        <v>1</v>
      </c>
      <c r="L25" s="11"/>
      <c r="M25" s="11"/>
      <c r="N25" s="11"/>
      <c r="O25" s="20">
        <f t="shared" si="1"/>
        <v>1</v>
      </c>
    </row>
    <row r="26" spans="1:15" s="1" customFormat="1" ht="12.75">
      <c r="A26" s="92" t="s">
        <v>55</v>
      </c>
      <c r="B26" s="11"/>
      <c r="C26" s="12">
        <v>1</v>
      </c>
      <c r="D26" s="11"/>
      <c r="E26" s="13"/>
      <c r="F26" s="11"/>
      <c r="G26" s="14"/>
      <c r="H26" s="14"/>
      <c r="I26" s="13"/>
      <c r="J26" s="11"/>
      <c r="K26" s="19"/>
      <c r="L26" s="11"/>
      <c r="M26" s="11"/>
      <c r="N26" s="11"/>
      <c r="O26" s="20">
        <f t="shared" si="1"/>
        <v>1</v>
      </c>
    </row>
    <row r="27" spans="1:15" s="1" customFormat="1" ht="12.75">
      <c r="A27" s="92" t="s">
        <v>34</v>
      </c>
      <c r="B27" s="11"/>
      <c r="C27" s="12"/>
      <c r="D27" s="11">
        <v>1</v>
      </c>
      <c r="E27" s="13"/>
      <c r="F27" s="11"/>
      <c r="G27" s="14"/>
      <c r="H27" s="14"/>
      <c r="I27" s="13"/>
      <c r="J27" s="11"/>
      <c r="K27" s="19"/>
      <c r="L27" s="11"/>
      <c r="M27" s="11"/>
      <c r="N27" s="11"/>
      <c r="O27" s="20">
        <f t="shared" si="1"/>
        <v>1</v>
      </c>
    </row>
    <row r="28" spans="1:15" s="1" customFormat="1" ht="12.75">
      <c r="A28" s="92" t="s">
        <v>169</v>
      </c>
      <c r="B28" s="11"/>
      <c r="C28" s="12"/>
      <c r="D28" s="11">
        <v>0.5</v>
      </c>
      <c r="E28" s="13"/>
      <c r="F28" s="11"/>
      <c r="G28" s="14"/>
      <c r="H28" s="14"/>
      <c r="I28" s="13"/>
      <c r="J28" s="11"/>
      <c r="K28" s="19">
        <v>0.5</v>
      </c>
      <c r="L28" s="11"/>
      <c r="M28" s="11"/>
      <c r="N28" s="11"/>
      <c r="O28" s="20">
        <f t="shared" si="1"/>
        <v>1</v>
      </c>
    </row>
    <row r="29" spans="1:15" s="1" customFormat="1" ht="12.75">
      <c r="A29" s="92" t="s">
        <v>35</v>
      </c>
      <c r="B29" s="11"/>
      <c r="C29" s="12"/>
      <c r="D29" s="11">
        <v>1</v>
      </c>
      <c r="E29" s="13"/>
      <c r="F29" s="11"/>
      <c r="G29" s="14"/>
      <c r="H29" s="14"/>
      <c r="I29" s="13"/>
      <c r="J29" s="11"/>
      <c r="K29" s="19"/>
      <c r="L29" s="11"/>
      <c r="M29" s="11"/>
      <c r="N29" s="11"/>
      <c r="O29" s="20">
        <f t="shared" si="1"/>
        <v>1</v>
      </c>
    </row>
    <row r="30" spans="1:15" s="1" customFormat="1" ht="12.75">
      <c r="A30" s="92" t="s">
        <v>36</v>
      </c>
      <c r="B30" s="11"/>
      <c r="C30" s="12">
        <v>0.5</v>
      </c>
      <c r="D30" s="11"/>
      <c r="E30" s="13"/>
      <c r="F30" s="11"/>
      <c r="G30" s="14"/>
      <c r="H30" s="14"/>
      <c r="I30" s="13"/>
      <c r="J30" s="11"/>
      <c r="K30" s="19">
        <v>0.5</v>
      </c>
      <c r="L30" s="11"/>
      <c r="M30" s="11"/>
      <c r="N30" s="11"/>
      <c r="O30" s="20">
        <f t="shared" si="1"/>
        <v>1</v>
      </c>
    </row>
    <row r="31" spans="1:15" s="1" customFormat="1" ht="12.75">
      <c r="A31" s="92" t="s">
        <v>37</v>
      </c>
      <c r="B31" s="11"/>
      <c r="C31" s="12">
        <v>1</v>
      </c>
      <c r="D31" s="11"/>
      <c r="E31" s="13"/>
      <c r="F31" s="11"/>
      <c r="G31" s="14"/>
      <c r="H31" s="14"/>
      <c r="I31" s="13"/>
      <c r="J31" s="11"/>
      <c r="K31" s="19"/>
      <c r="L31" s="11"/>
      <c r="M31" s="11"/>
      <c r="N31" s="11"/>
      <c r="O31" s="20">
        <f t="shared" si="1"/>
        <v>1</v>
      </c>
    </row>
    <row r="32" spans="1:15" s="1" customFormat="1" ht="12.75">
      <c r="A32" s="92" t="s">
        <v>38</v>
      </c>
      <c r="B32" s="11"/>
      <c r="C32" s="12">
        <v>1</v>
      </c>
      <c r="D32" s="11"/>
      <c r="E32" s="13"/>
      <c r="F32" s="11"/>
      <c r="G32" s="14"/>
      <c r="H32" s="14"/>
      <c r="I32" s="13"/>
      <c r="J32" s="11"/>
      <c r="K32" s="19"/>
      <c r="L32" s="11"/>
      <c r="M32" s="11"/>
      <c r="N32" s="11"/>
      <c r="O32" s="20">
        <f t="shared" si="1"/>
        <v>1</v>
      </c>
    </row>
    <row r="33" spans="1:15" s="1" customFormat="1" ht="12.75">
      <c r="A33" s="92" t="s">
        <v>39</v>
      </c>
      <c r="B33" s="11"/>
      <c r="C33" s="12"/>
      <c r="D33" s="11">
        <v>1</v>
      </c>
      <c r="E33" s="13"/>
      <c r="F33" s="11"/>
      <c r="G33" s="14"/>
      <c r="H33" s="14"/>
      <c r="I33" s="13"/>
      <c r="J33" s="11"/>
      <c r="K33" s="19"/>
      <c r="L33" s="11"/>
      <c r="M33" s="11"/>
      <c r="N33" s="11"/>
      <c r="O33" s="20">
        <f t="shared" si="1"/>
        <v>1</v>
      </c>
    </row>
    <row r="34" spans="1:15" s="1" customFormat="1" ht="12.75">
      <c r="A34" s="92" t="s">
        <v>40</v>
      </c>
      <c r="B34" s="11"/>
      <c r="C34" s="12"/>
      <c r="D34" s="11">
        <v>1</v>
      </c>
      <c r="E34" s="13"/>
      <c r="F34" s="11"/>
      <c r="G34" s="14"/>
      <c r="H34" s="14"/>
      <c r="I34" s="13"/>
      <c r="J34" s="11"/>
      <c r="K34" s="19"/>
      <c r="L34" s="11"/>
      <c r="M34" s="11"/>
      <c r="N34" s="11"/>
      <c r="O34" s="20">
        <f t="shared" si="1"/>
        <v>1</v>
      </c>
    </row>
    <row r="35" spans="1:15" s="1" customFormat="1" ht="12.75">
      <c r="A35" s="92" t="s">
        <v>41</v>
      </c>
      <c r="B35" s="11"/>
      <c r="C35" s="12"/>
      <c r="D35" s="11">
        <v>1</v>
      </c>
      <c r="E35" s="13"/>
      <c r="F35" s="11"/>
      <c r="G35" s="14"/>
      <c r="H35" s="14"/>
      <c r="I35" s="13"/>
      <c r="J35" s="11"/>
      <c r="K35" s="19"/>
      <c r="L35" s="11"/>
      <c r="M35" s="11"/>
      <c r="N35" s="11"/>
      <c r="O35" s="20">
        <f t="shared" si="1"/>
        <v>1</v>
      </c>
    </row>
    <row r="36" spans="1:15" s="1" customFormat="1" ht="12.75">
      <c r="A36" s="92" t="s">
        <v>42</v>
      </c>
      <c r="B36" s="11"/>
      <c r="C36" s="12"/>
      <c r="D36" s="11">
        <v>1</v>
      </c>
      <c r="E36" s="13"/>
      <c r="F36" s="11"/>
      <c r="G36" s="14"/>
      <c r="H36" s="14"/>
      <c r="I36" s="13"/>
      <c r="J36" s="11"/>
      <c r="K36" s="19"/>
      <c r="L36" s="11"/>
      <c r="M36" s="11"/>
      <c r="N36" s="11"/>
      <c r="O36" s="20">
        <f t="shared" si="1"/>
        <v>1</v>
      </c>
    </row>
    <row r="37" spans="1:15" s="1" customFormat="1" ht="12.75">
      <c r="A37" s="92" t="s">
        <v>43</v>
      </c>
      <c r="B37" s="11"/>
      <c r="C37" s="12">
        <v>0.5</v>
      </c>
      <c r="D37" s="11"/>
      <c r="E37" s="13"/>
      <c r="F37" s="11"/>
      <c r="G37" s="14"/>
      <c r="H37" s="14"/>
      <c r="I37" s="13"/>
      <c r="J37" s="11"/>
      <c r="K37" s="19">
        <v>0.5</v>
      </c>
      <c r="L37" s="11"/>
      <c r="M37" s="11"/>
      <c r="N37" s="11"/>
      <c r="O37" s="20">
        <f t="shared" si="1"/>
        <v>1</v>
      </c>
    </row>
    <row r="38" spans="1:15" s="1" customFormat="1" ht="12.75">
      <c r="A38" s="92" t="s">
        <v>44</v>
      </c>
      <c r="B38" s="11"/>
      <c r="C38" s="12"/>
      <c r="D38" s="11">
        <v>0.5</v>
      </c>
      <c r="E38" s="13">
        <v>0.5</v>
      </c>
      <c r="F38" s="11"/>
      <c r="G38" s="14"/>
      <c r="H38" s="14"/>
      <c r="I38" s="13"/>
      <c r="J38" s="11"/>
      <c r="K38" s="19"/>
      <c r="L38" s="11"/>
      <c r="M38" s="11"/>
      <c r="N38" s="11"/>
      <c r="O38" s="20">
        <f t="shared" si="1"/>
        <v>1</v>
      </c>
    </row>
    <row r="39" spans="1:15" s="1" customFormat="1" ht="12.75">
      <c r="A39" s="92" t="s">
        <v>45</v>
      </c>
      <c r="B39" s="11"/>
      <c r="C39" s="12"/>
      <c r="D39" s="11">
        <v>1</v>
      </c>
      <c r="E39" s="13"/>
      <c r="F39" s="11"/>
      <c r="G39" s="14"/>
      <c r="H39" s="14"/>
      <c r="I39" s="13"/>
      <c r="J39" s="11"/>
      <c r="K39" s="19"/>
      <c r="L39" s="11"/>
      <c r="M39" s="11"/>
      <c r="N39" s="11"/>
      <c r="O39" s="20">
        <f t="shared" si="1"/>
        <v>1</v>
      </c>
    </row>
    <row r="40" spans="1:15" s="1" customFormat="1" ht="12.75">
      <c r="A40" s="92" t="s">
        <v>46</v>
      </c>
      <c r="B40" s="11"/>
      <c r="C40" s="12"/>
      <c r="D40" s="11">
        <v>1</v>
      </c>
      <c r="E40" s="13"/>
      <c r="F40" s="11"/>
      <c r="G40" s="14"/>
      <c r="H40" s="14"/>
      <c r="I40" s="13"/>
      <c r="J40" s="11"/>
      <c r="K40" s="19"/>
      <c r="L40" s="11"/>
      <c r="M40" s="11"/>
      <c r="N40" s="11"/>
      <c r="O40" s="20">
        <f t="shared" si="1"/>
        <v>1</v>
      </c>
    </row>
    <row r="41" spans="1:15" s="1" customFormat="1" ht="12.75">
      <c r="A41" s="92" t="s">
        <v>47</v>
      </c>
      <c r="B41" s="11"/>
      <c r="C41" s="12"/>
      <c r="D41" s="11">
        <v>1</v>
      </c>
      <c r="E41" s="13"/>
      <c r="F41" s="11"/>
      <c r="G41" s="14"/>
      <c r="H41" s="14"/>
      <c r="I41" s="13"/>
      <c r="J41" s="11"/>
      <c r="K41" s="19"/>
      <c r="L41" s="11"/>
      <c r="M41" s="11"/>
      <c r="N41" s="11"/>
      <c r="O41" s="20">
        <f t="shared" si="1"/>
        <v>1</v>
      </c>
    </row>
    <row r="42" spans="1:15" s="1" customFormat="1" ht="12.75">
      <c r="A42" s="92" t="s">
        <v>170</v>
      </c>
      <c r="B42" s="11"/>
      <c r="C42" s="12"/>
      <c r="D42" s="11"/>
      <c r="E42" s="13">
        <v>1</v>
      </c>
      <c r="F42" s="11"/>
      <c r="G42" s="14"/>
      <c r="H42" s="14"/>
      <c r="I42" s="13"/>
      <c r="J42" s="11"/>
      <c r="K42" s="19"/>
      <c r="L42" s="11"/>
      <c r="M42" s="11"/>
      <c r="N42" s="11"/>
      <c r="O42" s="20">
        <f t="shared" si="1"/>
        <v>1</v>
      </c>
    </row>
    <row r="43" spans="1:15" s="1" customFormat="1" ht="12.75">
      <c r="A43" s="92" t="s">
        <v>171</v>
      </c>
      <c r="B43" s="11"/>
      <c r="C43" s="12">
        <v>0.5</v>
      </c>
      <c r="D43" s="11"/>
      <c r="E43" s="13">
        <v>0.5</v>
      </c>
      <c r="F43" s="11"/>
      <c r="G43" s="14"/>
      <c r="H43" s="14"/>
      <c r="I43" s="13"/>
      <c r="J43" s="11"/>
      <c r="K43" s="19"/>
      <c r="L43" s="11"/>
      <c r="M43" s="11"/>
      <c r="N43" s="11"/>
      <c r="O43" s="20">
        <f t="shared" si="1"/>
        <v>1</v>
      </c>
    </row>
    <row r="44" spans="1:15" s="1" customFormat="1" ht="12.75">
      <c r="A44" s="92" t="s">
        <v>172</v>
      </c>
      <c r="B44" s="11"/>
      <c r="C44" s="12"/>
      <c r="D44" s="11"/>
      <c r="E44" s="13">
        <v>1</v>
      </c>
      <c r="F44" s="11"/>
      <c r="G44" s="14"/>
      <c r="H44" s="14"/>
      <c r="I44" s="13"/>
      <c r="J44" s="11"/>
      <c r="K44" s="19"/>
      <c r="L44" s="11"/>
      <c r="M44" s="11"/>
      <c r="N44" s="11"/>
      <c r="O44" s="20">
        <f t="shared" si="1"/>
        <v>1</v>
      </c>
    </row>
    <row r="45" spans="1:15" s="1" customFormat="1" ht="12.75">
      <c r="A45" s="92" t="s">
        <v>48</v>
      </c>
      <c r="B45" s="11"/>
      <c r="C45" s="12">
        <v>0.5</v>
      </c>
      <c r="D45" s="11">
        <v>0.5</v>
      </c>
      <c r="E45" s="13"/>
      <c r="F45" s="11"/>
      <c r="G45" s="14"/>
      <c r="H45" s="14"/>
      <c r="I45" s="13"/>
      <c r="J45" s="11"/>
      <c r="K45" s="19"/>
      <c r="L45" s="11"/>
      <c r="M45" s="11"/>
      <c r="N45" s="11"/>
      <c r="O45" s="20">
        <f t="shared" si="1"/>
        <v>1</v>
      </c>
    </row>
    <row r="46" spans="1:15" s="1" customFormat="1" ht="12.75">
      <c r="A46" s="92" t="s">
        <v>173</v>
      </c>
      <c r="B46" s="11"/>
      <c r="C46" s="12"/>
      <c r="D46" s="11"/>
      <c r="E46" s="13"/>
      <c r="F46" s="11"/>
      <c r="G46" s="14"/>
      <c r="H46" s="14"/>
      <c r="I46" s="13"/>
      <c r="J46" s="11"/>
      <c r="K46" s="19"/>
      <c r="L46" s="11">
        <v>1</v>
      </c>
      <c r="M46" s="11"/>
      <c r="N46" s="11"/>
      <c r="O46" s="20">
        <f t="shared" si="1"/>
        <v>1</v>
      </c>
    </row>
    <row r="47" spans="1:15" s="1" customFormat="1" ht="12.75">
      <c r="A47" s="92" t="s">
        <v>49</v>
      </c>
      <c r="B47" s="11"/>
      <c r="C47" s="12"/>
      <c r="D47" s="11">
        <v>1</v>
      </c>
      <c r="E47" s="13"/>
      <c r="F47" s="11"/>
      <c r="G47" s="14"/>
      <c r="H47" s="14"/>
      <c r="I47" s="13"/>
      <c r="J47" s="11"/>
      <c r="K47" s="19"/>
      <c r="L47" s="11"/>
      <c r="M47" s="11"/>
      <c r="N47" s="11"/>
      <c r="O47" s="20">
        <f t="shared" si="1"/>
        <v>1</v>
      </c>
    </row>
    <row r="48" spans="1:15" s="1" customFormat="1" ht="12.75">
      <c r="A48" s="92" t="s">
        <v>50</v>
      </c>
      <c r="B48" s="11"/>
      <c r="C48" s="12"/>
      <c r="D48" s="11">
        <v>0.5</v>
      </c>
      <c r="E48" s="13">
        <v>0.5</v>
      </c>
      <c r="F48" s="11"/>
      <c r="G48" s="14"/>
      <c r="H48" s="14"/>
      <c r="I48" s="13"/>
      <c r="J48" s="11"/>
      <c r="K48" s="19"/>
      <c r="L48" s="11"/>
      <c r="M48" s="11"/>
      <c r="N48" s="11"/>
      <c r="O48" s="20">
        <f t="shared" si="1"/>
        <v>1</v>
      </c>
    </row>
    <row r="49" spans="1:15" s="1" customFormat="1" ht="12.75">
      <c r="A49" s="92" t="s">
        <v>174</v>
      </c>
      <c r="B49" s="11"/>
      <c r="C49" s="12"/>
      <c r="D49" s="11">
        <v>1</v>
      </c>
      <c r="E49" s="13"/>
      <c r="F49" s="11"/>
      <c r="G49" s="14"/>
      <c r="H49" s="14"/>
      <c r="I49" s="13"/>
      <c r="J49" s="11"/>
      <c r="K49" s="19"/>
      <c r="L49" s="11"/>
      <c r="M49" s="11"/>
      <c r="N49" s="11"/>
      <c r="O49" s="20">
        <f t="shared" si="1"/>
        <v>1</v>
      </c>
    </row>
    <row r="50" spans="1:15" s="1" customFormat="1" ht="12.75">
      <c r="A50" s="92" t="s">
        <v>175</v>
      </c>
      <c r="B50" s="11"/>
      <c r="C50" s="12"/>
      <c r="D50" s="11">
        <v>1</v>
      </c>
      <c r="E50" s="13"/>
      <c r="F50" s="11"/>
      <c r="G50" s="14"/>
      <c r="H50" s="14"/>
      <c r="I50" s="13"/>
      <c r="J50" s="11"/>
      <c r="K50" s="19"/>
      <c r="L50" s="11"/>
      <c r="M50" s="11"/>
      <c r="N50" s="11"/>
      <c r="O50" s="20">
        <f t="shared" si="1"/>
        <v>1</v>
      </c>
    </row>
    <row r="51" spans="1:15" s="1" customFormat="1" ht="12.75">
      <c r="A51" s="92" t="s">
        <v>176</v>
      </c>
      <c r="B51" s="11"/>
      <c r="C51" s="12"/>
      <c r="D51" s="11">
        <v>1</v>
      </c>
      <c r="E51" s="13"/>
      <c r="F51" s="11"/>
      <c r="G51" s="14"/>
      <c r="H51" s="14"/>
      <c r="I51" s="13"/>
      <c r="J51" s="11"/>
      <c r="K51" s="19"/>
      <c r="L51" s="11"/>
      <c r="M51" s="11"/>
      <c r="N51" s="11"/>
      <c r="O51" s="20">
        <f t="shared" si="1"/>
        <v>1</v>
      </c>
    </row>
    <row r="52" spans="1:15" s="1" customFormat="1" ht="12.75">
      <c r="A52" s="92" t="s">
        <v>177</v>
      </c>
      <c r="B52" s="11"/>
      <c r="C52" s="12">
        <v>1</v>
      </c>
      <c r="D52" s="11"/>
      <c r="E52" s="13"/>
      <c r="F52" s="11"/>
      <c r="G52" s="14"/>
      <c r="H52" s="14"/>
      <c r="I52" s="13"/>
      <c r="J52" s="11"/>
      <c r="K52" s="19"/>
      <c r="L52" s="11"/>
      <c r="M52" s="11"/>
      <c r="N52" s="11"/>
      <c r="O52" s="20">
        <f t="shared" si="1"/>
        <v>1</v>
      </c>
    </row>
    <row r="53" spans="1:15" s="1" customFormat="1" ht="12.75">
      <c r="A53" s="92" t="s">
        <v>178</v>
      </c>
      <c r="B53" s="11"/>
      <c r="C53" s="12"/>
      <c r="D53" s="11">
        <v>1</v>
      </c>
      <c r="E53" s="13"/>
      <c r="F53" s="11"/>
      <c r="G53" s="14"/>
      <c r="H53" s="14"/>
      <c r="I53" s="13"/>
      <c r="J53" s="11"/>
      <c r="K53" s="19"/>
      <c r="L53" s="11"/>
      <c r="M53" s="11"/>
      <c r="N53" s="11"/>
      <c r="O53" s="20">
        <f t="shared" si="1"/>
        <v>1</v>
      </c>
    </row>
    <row r="54" spans="1:15" s="1" customFormat="1" ht="12.75">
      <c r="A54" s="92" t="s">
        <v>179</v>
      </c>
      <c r="B54" s="11"/>
      <c r="C54" s="12">
        <v>1</v>
      </c>
      <c r="D54" s="11"/>
      <c r="E54" s="13"/>
      <c r="F54" s="11"/>
      <c r="G54" s="14"/>
      <c r="H54" s="14"/>
      <c r="I54" s="13"/>
      <c r="J54" s="11"/>
      <c r="K54" s="19"/>
      <c r="L54" s="11"/>
      <c r="M54" s="11"/>
      <c r="N54" s="11"/>
      <c r="O54" s="20">
        <f t="shared" si="1"/>
        <v>1</v>
      </c>
    </row>
    <row r="55" spans="1:15" s="1" customFormat="1" ht="12.75">
      <c r="A55" s="92" t="s">
        <v>180</v>
      </c>
      <c r="B55" s="11"/>
      <c r="C55" s="12">
        <v>1</v>
      </c>
      <c r="D55" s="11"/>
      <c r="E55" s="13"/>
      <c r="F55" s="11"/>
      <c r="G55" s="14"/>
      <c r="H55" s="14"/>
      <c r="I55" s="13"/>
      <c r="J55" s="11"/>
      <c r="K55" s="19"/>
      <c r="L55" s="11"/>
      <c r="M55" s="11"/>
      <c r="N55" s="11"/>
      <c r="O55" s="20">
        <f t="shared" si="1"/>
        <v>1</v>
      </c>
    </row>
    <row r="56" spans="1:15" s="1" customFormat="1" ht="12.75">
      <c r="A56" s="92" t="s">
        <v>181</v>
      </c>
      <c r="B56" s="11"/>
      <c r="C56" s="12">
        <v>1</v>
      </c>
      <c r="D56" s="11"/>
      <c r="E56" s="13"/>
      <c r="F56" s="11"/>
      <c r="G56" s="14"/>
      <c r="H56" s="14"/>
      <c r="I56" s="13"/>
      <c r="J56" s="11"/>
      <c r="K56" s="19"/>
      <c r="L56" s="11"/>
      <c r="M56" s="11"/>
      <c r="N56" s="11"/>
      <c r="O56" s="20">
        <f t="shared" si="1"/>
        <v>1</v>
      </c>
    </row>
    <row r="57" spans="1:15" s="1" customFormat="1" ht="12.75">
      <c r="A57" s="92" t="s">
        <v>182</v>
      </c>
      <c r="B57" s="11"/>
      <c r="C57" s="12">
        <v>1</v>
      </c>
      <c r="D57" s="11"/>
      <c r="E57" s="13"/>
      <c r="F57" s="11"/>
      <c r="G57" s="14"/>
      <c r="H57" s="14"/>
      <c r="I57" s="13"/>
      <c r="J57" s="11"/>
      <c r="K57" s="19"/>
      <c r="L57" s="11"/>
      <c r="M57" s="11"/>
      <c r="N57" s="11"/>
      <c r="O57" s="20">
        <f t="shared" si="1"/>
        <v>1</v>
      </c>
    </row>
    <row r="58" spans="1:15" s="1" customFormat="1" ht="12.75">
      <c r="A58" s="92" t="s">
        <v>183</v>
      </c>
      <c r="B58" s="11"/>
      <c r="C58" s="12">
        <v>1</v>
      </c>
      <c r="D58" s="11"/>
      <c r="E58" s="13"/>
      <c r="F58" s="11"/>
      <c r="G58" s="14"/>
      <c r="H58" s="14"/>
      <c r="I58" s="13"/>
      <c r="J58" s="11"/>
      <c r="K58" s="19"/>
      <c r="L58" s="11"/>
      <c r="M58" s="11"/>
      <c r="N58" s="11"/>
      <c r="O58" s="20">
        <f t="shared" si="1"/>
        <v>1</v>
      </c>
    </row>
    <row r="59" spans="1:15" s="1" customFormat="1" ht="12.75">
      <c r="A59" s="92" t="s">
        <v>184</v>
      </c>
      <c r="B59" s="11"/>
      <c r="C59" s="12">
        <v>1</v>
      </c>
      <c r="D59" s="11"/>
      <c r="E59" s="13"/>
      <c r="F59" s="11"/>
      <c r="G59" s="14"/>
      <c r="H59" s="14"/>
      <c r="I59" s="13"/>
      <c r="J59" s="11"/>
      <c r="K59" s="19"/>
      <c r="L59" s="11"/>
      <c r="M59" s="11"/>
      <c r="N59" s="11"/>
      <c r="O59" s="20">
        <f t="shared" si="1"/>
        <v>1</v>
      </c>
    </row>
    <row r="60" spans="1:15" s="1" customFormat="1" ht="12.75">
      <c r="A60" s="92" t="s">
        <v>185</v>
      </c>
      <c r="B60" s="11"/>
      <c r="C60" s="12">
        <v>1</v>
      </c>
      <c r="D60" s="11"/>
      <c r="E60" s="13"/>
      <c r="F60" s="11"/>
      <c r="G60" s="14"/>
      <c r="H60" s="14"/>
      <c r="I60" s="13"/>
      <c r="J60" s="11"/>
      <c r="K60" s="19"/>
      <c r="L60" s="11"/>
      <c r="M60" s="11"/>
      <c r="N60" s="11"/>
      <c r="O60" s="20">
        <f t="shared" si="1"/>
        <v>1</v>
      </c>
    </row>
    <row r="61" spans="1:15" s="1" customFormat="1" ht="12.75">
      <c r="A61" s="92" t="s">
        <v>186</v>
      </c>
      <c r="B61" s="11"/>
      <c r="C61" s="12"/>
      <c r="D61" s="11">
        <v>1</v>
      </c>
      <c r="E61" s="13"/>
      <c r="F61" s="11"/>
      <c r="G61" s="14"/>
      <c r="H61" s="14"/>
      <c r="I61" s="13"/>
      <c r="J61" s="11"/>
      <c r="K61" s="19"/>
      <c r="L61" s="11"/>
      <c r="M61" s="11"/>
      <c r="N61" s="11"/>
      <c r="O61" s="20">
        <f t="shared" si="1"/>
        <v>1</v>
      </c>
    </row>
    <row r="62" spans="1:15" s="1" customFormat="1" ht="12.75">
      <c r="A62" s="92" t="s">
        <v>187</v>
      </c>
      <c r="B62" s="11"/>
      <c r="C62" s="12">
        <v>1</v>
      </c>
      <c r="D62" s="11"/>
      <c r="E62" s="13"/>
      <c r="F62" s="11"/>
      <c r="G62" s="14"/>
      <c r="H62" s="14"/>
      <c r="I62" s="13"/>
      <c r="J62" s="11"/>
      <c r="K62" s="19"/>
      <c r="L62" s="11"/>
      <c r="M62" s="11"/>
      <c r="N62" s="11"/>
      <c r="O62" s="20">
        <f t="shared" si="1"/>
        <v>1</v>
      </c>
    </row>
    <row r="63" spans="1:15" s="1" customFormat="1" ht="12.75">
      <c r="A63" s="92" t="s">
        <v>188</v>
      </c>
      <c r="B63" s="11"/>
      <c r="C63" s="12">
        <v>1</v>
      </c>
      <c r="D63" s="11"/>
      <c r="E63" s="13"/>
      <c r="F63" s="11"/>
      <c r="G63" s="14"/>
      <c r="H63" s="14"/>
      <c r="I63" s="13"/>
      <c r="J63" s="11"/>
      <c r="K63" s="19"/>
      <c r="L63" s="11"/>
      <c r="M63" s="11"/>
      <c r="N63" s="11"/>
      <c r="O63" s="20">
        <f t="shared" si="1"/>
        <v>1</v>
      </c>
    </row>
    <row r="64" spans="1:15" s="1" customFormat="1" ht="12.75">
      <c r="A64" s="92" t="s">
        <v>189</v>
      </c>
      <c r="B64" s="11"/>
      <c r="C64" s="12">
        <v>1</v>
      </c>
      <c r="D64" s="11"/>
      <c r="E64" s="13"/>
      <c r="F64" s="11"/>
      <c r="G64" s="14"/>
      <c r="H64" s="14"/>
      <c r="I64" s="13"/>
      <c r="J64" s="11"/>
      <c r="K64" s="19"/>
      <c r="L64" s="11"/>
      <c r="M64" s="11"/>
      <c r="N64" s="11"/>
      <c r="O64" s="20">
        <f t="shared" si="1"/>
        <v>1</v>
      </c>
    </row>
    <row r="65" spans="1:15" s="1" customFormat="1" ht="12.75">
      <c r="A65" s="92" t="s">
        <v>190</v>
      </c>
      <c r="B65" s="11"/>
      <c r="C65" s="12">
        <v>1</v>
      </c>
      <c r="D65" s="11"/>
      <c r="E65" s="13"/>
      <c r="F65" s="11"/>
      <c r="G65" s="14"/>
      <c r="H65" s="14"/>
      <c r="I65" s="13"/>
      <c r="J65" s="11"/>
      <c r="K65" s="19"/>
      <c r="L65" s="11"/>
      <c r="M65" s="11"/>
      <c r="N65" s="11"/>
      <c r="O65" s="20">
        <f t="shared" si="1"/>
        <v>1</v>
      </c>
    </row>
    <row r="66" spans="1:15" s="1" customFormat="1" ht="12.75">
      <c r="A66" s="92" t="s">
        <v>51</v>
      </c>
      <c r="B66" s="11"/>
      <c r="C66" s="12"/>
      <c r="D66" s="11"/>
      <c r="E66" s="13"/>
      <c r="F66" s="11"/>
      <c r="G66" s="14">
        <v>0.5</v>
      </c>
      <c r="H66" s="14"/>
      <c r="I66" s="13"/>
      <c r="J66" s="11"/>
      <c r="K66" s="19"/>
      <c r="L66" s="11">
        <v>0.5</v>
      </c>
      <c r="M66" s="11"/>
      <c r="N66" s="11"/>
      <c r="O66" s="20">
        <f t="shared" si="1"/>
        <v>1</v>
      </c>
    </row>
    <row r="67" spans="1:15" s="1" customFormat="1" ht="12.75">
      <c r="A67" s="45" t="s">
        <v>191</v>
      </c>
      <c r="B67" s="11"/>
      <c r="C67" s="12"/>
      <c r="D67" s="11"/>
      <c r="E67" s="13"/>
      <c r="F67" s="11"/>
      <c r="G67" s="14">
        <v>0.5</v>
      </c>
      <c r="H67" s="14"/>
      <c r="I67" s="13"/>
      <c r="J67" s="11"/>
      <c r="K67" s="19"/>
      <c r="L67" s="11">
        <v>0.5</v>
      </c>
      <c r="M67" s="11"/>
      <c r="N67" s="11"/>
      <c r="O67" s="20">
        <f t="shared" si="1"/>
        <v>1</v>
      </c>
    </row>
    <row r="68" spans="1:15" s="1" customFormat="1" ht="12.75">
      <c r="A68" s="92" t="s">
        <v>52</v>
      </c>
      <c r="B68" s="11"/>
      <c r="C68" s="12"/>
      <c r="D68" s="11">
        <v>1</v>
      </c>
      <c r="E68" s="13"/>
      <c r="F68" s="11"/>
      <c r="G68" s="14"/>
      <c r="H68" s="14"/>
      <c r="I68" s="13"/>
      <c r="J68" s="11"/>
      <c r="K68" s="19"/>
      <c r="L68" s="11"/>
      <c r="M68" s="11"/>
      <c r="N68" s="11"/>
      <c r="O68" s="20">
        <f t="shared" si="1"/>
        <v>1</v>
      </c>
    </row>
    <row r="69" spans="1:15" s="1" customFormat="1" ht="12.75">
      <c r="A69" s="92" t="s">
        <v>192</v>
      </c>
      <c r="B69" s="11"/>
      <c r="C69" s="12"/>
      <c r="D69" s="11"/>
      <c r="E69" s="13"/>
      <c r="F69" s="11"/>
      <c r="G69" s="14">
        <v>0.25</v>
      </c>
      <c r="H69" s="14"/>
      <c r="I69" s="13">
        <v>0.25</v>
      </c>
      <c r="J69" s="11">
        <v>0.25</v>
      </c>
      <c r="K69" s="19"/>
      <c r="L69" s="11">
        <v>0.25</v>
      </c>
      <c r="M69" s="11"/>
      <c r="N69" s="11"/>
      <c r="O69" s="20">
        <f t="shared" si="1"/>
        <v>1</v>
      </c>
    </row>
    <row r="70" spans="1:15" s="1" customFormat="1" ht="12.75">
      <c r="A70" s="92" t="s">
        <v>193</v>
      </c>
      <c r="B70" s="11"/>
      <c r="C70" s="12"/>
      <c r="D70" s="11"/>
      <c r="E70" s="13"/>
      <c r="F70" s="11"/>
      <c r="G70" s="14"/>
      <c r="H70" s="14"/>
      <c r="I70" s="13">
        <v>0.33</v>
      </c>
      <c r="J70" s="11">
        <v>0.33</v>
      </c>
      <c r="K70" s="19"/>
      <c r="L70" s="11">
        <v>0.34</v>
      </c>
      <c r="M70" s="11"/>
      <c r="N70" s="11"/>
      <c r="O70" s="20">
        <f t="shared" si="1"/>
        <v>1</v>
      </c>
    </row>
    <row r="71" spans="1:15" s="1" customFormat="1" ht="12.75">
      <c r="A71" s="10"/>
      <c r="B71" s="11"/>
      <c r="C71" s="12"/>
      <c r="D71" s="11"/>
      <c r="E71" s="13"/>
      <c r="F71" s="11"/>
      <c r="G71" s="14"/>
      <c r="H71" s="14"/>
      <c r="I71" s="13"/>
      <c r="J71" s="11"/>
      <c r="K71" s="19"/>
      <c r="L71" s="11"/>
      <c r="M71" s="11"/>
      <c r="N71" s="11"/>
      <c r="O71" s="20">
        <f t="shared" si="1"/>
        <v>0</v>
      </c>
    </row>
    <row r="72" spans="1:15" s="1" customFormat="1" ht="12.75">
      <c r="A72" s="10"/>
      <c r="B72" s="11"/>
      <c r="C72" s="12"/>
      <c r="D72" s="11"/>
      <c r="E72" s="13"/>
      <c r="F72" s="11"/>
      <c r="G72" s="14"/>
      <c r="H72" s="14"/>
      <c r="I72" s="13"/>
      <c r="J72" s="11"/>
      <c r="K72" s="19"/>
      <c r="L72" s="11"/>
      <c r="M72" s="11"/>
      <c r="N72" s="11"/>
      <c r="O72" s="20">
        <f>SUM(B72:N72)</f>
        <v>0</v>
      </c>
    </row>
    <row r="73" spans="1:15" s="1" customFormat="1" ht="12.75">
      <c r="A73" s="10"/>
      <c r="B73" s="11"/>
      <c r="C73" s="12"/>
      <c r="D73" s="11"/>
      <c r="E73" s="13"/>
      <c r="F73" s="11"/>
      <c r="G73" s="14"/>
      <c r="H73" s="14"/>
      <c r="I73" s="13"/>
      <c r="J73" s="11"/>
      <c r="K73" s="19"/>
      <c r="L73" s="11"/>
      <c r="M73" s="11"/>
      <c r="N73" s="11"/>
      <c r="O73" s="20">
        <f>SUM(B73:N73)</f>
        <v>0</v>
      </c>
    </row>
    <row r="74" spans="1:15" ht="12.75">
      <c r="A74" s="8"/>
      <c r="B74" s="9"/>
      <c r="C74" s="15"/>
      <c r="D74" s="9"/>
      <c r="E74" s="16"/>
      <c r="F74" s="9"/>
      <c r="G74" s="17"/>
      <c r="H74" s="17"/>
      <c r="I74" s="16"/>
      <c r="J74" s="9"/>
      <c r="K74" s="21"/>
      <c r="L74" s="9"/>
      <c r="M74" s="9"/>
      <c r="N74" s="9"/>
      <c r="O74" s="20">
        <f>SUM(B74:N74)</f>
        <v>0</v>
      </c>
    </row>
    <row r="75" spans="1:15" ht="12.75">
      <c r="A75" s="8"/>
      <c r="B75" s="9"/>
      <c r="C75" s="15"/>
      <c r="D75" s="9"/>
      <c r="E75" s="16"/>
      <c r="F75" s="9"/>
      <c r="G75" s="17"/>
      <c r="H75" s="17"/>
      <c r="I75" s="16"/>
      <c r="J75" s="9"/>
      <c r="K75" s="21"/>
      <c r="L75" s="9"/>
      <c r="M75" s="9"/>
      <c r="N75" s="9"/>
      <c r="O75" s="20">
        <f>SUM($O$4:$O74)</f>
        <v>67</v>
      </c>
    </row>
    <row r="76" spans="1:15" ht="12.75">
      <c r="A76" s="30" t="s">
        <v>12</v>
      </c>
      <c r="B76" s="31">
        <f>SUM(B$4:B75)</f>
        <v>6</v>
      </c>
      <c r="C76" s="32">
        <f>SUM(C$4:C75)</f>
        <v>18</v>
      </c>
      <c r="D76" s="31">
        <f>SUM(D$4:D75)</f>
        <v>25</v>
      </c>
      <c r="E76" s="33">
        <f>SUM(E$4:E75)</f>
        <v>3.5</v>
      </c>
      <c r="F76" s="31">
        <f>SUM(F$4:F75)</f>
        <v>0</v>
      </c>
      <c r="G76" s="34">
        <f>SUM(G$4:G75)</f>
        <v>1.25</v>
      </c>
      <c r="H76" s="34">
        <f>SUM(H$4:H75)</f>
        <v>0</v>
      </c>
      <c r="I76" s="33">
        <f>SUM(I$4:I75)</f>
        <v>0.5800000000000001</v>
      </c>
      <c r="J76" s="31">
        <f>SUM(J$4:J75)</f>
        <v>2.58</v>
      </c>
      <c r="K76" s="35">
        <f>SUM(K$4:K75)</f>
        <v>4.5</v>
      </c>
      <c r="L76" s="31">
        <f>SUM(L$4:L75)</f>
        <v>5.59</v>
      </c>
      <c r="M76" s="31">
        <f>SUM(M$4:M75)</f>
        <v>0</v>
      </c>
      <c r="N76" s="31">
        <f>SUM(N$4:N75)</f>
        <v>0</v>
      </c>
      <c r="O76" s="36">
        <f>SUM($B76:$N76)</f>
        <v>67</v>
      </c>
    </row>
    <row r="77" spans="1:15" ht="12.75">
      <c r="A77" s="30" t="s">
        <v>13</v>
      </c>
      <c r="B77" s="31"/>
      <c r="C77" s="32"/>
      <c r="D77" s="31"/>
      <c r="E77" s="33"/>
      <c r="F77" s="31"/>
      <c r="G77" s="34"/>
      <c r="H77" s="34"/>
      <c r="I77" s="33"/>
      <c r="J77" s="31"/>
      <c r="K77" s="35"/>
      <c r="L77" s="31"/>
      <c r="M77" s="31"/>
      <c r="N77" s="31"/>
      <c r="O77" s="36">
        <f>SUM(B76:J76)</f>
        <v>56.91</v>
      </c>
    </row>
    <row r="78" spans="1:15" ht="12.75">
      <c r="A78" s="30" t="s">
        <v>14</v>
      </c>
      <c r="B78" s="31">
        <f aca="true" t="shared" si="2" ref="B78:J78">B76/$O77*100</f>
        <v>10.542962572482868</v>
      </c>
      <c r="C78" s="32">
        <f t="shared" si="2"/>
        <v>31.628887717448606</v>
      </c>
      <c r="D78" s="31">
        <f t="shared" si="2"/>
        <v>43.92901071867862</v>
      </c>
      <c r="E78" s="33">
        <f t="shared" si="2"/>
        <v>6.150061500615007</v>
      </c>
      <c r="F78" s="31">
        <f t="shared" si="2"/>
        <v>0</v>
      </c>
      <c r="G78" s="34">
        <f t="shared" si="2"/>
        <v>2.196450535933931</v>
      </c>
      <c r="H78" s="34">
        <f t="shared" si="2"/>
        <v>0</v>
      </c>
      <c r="I78" s="33">
        <f t="shared" si="2"/>
        <v>1.019153048673344</v>
      </c>
      <c r="J78" s="31">
        <f t="shared" si="2"/>
        <v>4.533473906167633</v>
      </c>
      <c r="K78" s="35"/>
      <c r="L78" s="31"/>
      <c r="M78" s="31"/>
      <c r="N78" s="31"/>
      <c r="O78" s="36">
        <f>SUM(B78:J78)</f>
        <v>100</v>
      </c>
    </row>
    <row r="79" spans="1:15" ht="12.75">
      <c r="A79" s="30" t="s">
        <v>4</v>
      </c>
      <c r="B79" s="31"/>
      <c r="C79" s="32"/>
      <c r="D79" s="31"/>
      <c r="E79" s="33"/>
      <c r="F79" s="31"/>
      <c r="G79" s="34"/>
      <c r="H79" s="34"/>
      <c r="I79" s="33"/>
      <c r="J79" s="31"/>
      <c r="K79" s="35"/>
      <c r="L79" s="31"/>
      <c r="M79" s="31"/>
      <c r="N79" s="31"/>
      <c r="O79" s="36">
        <f>SUM(C76:G76)</f>
        <v>47.75</v>
      </c>
    </row>
    <row r="80" spans="1:15" ht="12.75">
      <c r="A80" s="30" t="s">
        <v>15</v>
      </c>
      <c r="B80" s="31"/>
      <c r="C80" s="32">
        <f>C76/$O79*100</f>
        <v>37.696335078534034</v>
      </c>
      <c r="D80" s="37">
        <f>D76/$O79*100</f>
        <v>52.35602094240838</v>
      </c>
      <c r="E80" s="33">
        <f>E76/$O79*100</f>
        <v>7.329842931937172</v>
      </c>
      <c r="F80" s="37">
        <f>F76/$O79*100</f>
        <v>0</v>
      </c>
      <c r="G80" s="34">
        <f>G76/$O79*100</f>
        <v>2.6178010471204187</v>
      </c>
      <c r="H80" s="34"/>
      <c r="I80" s="33"/>
      <c r="J80" s="31"/>
      <c r="K80" s="35"/>
      <c r="L80" s="31"/>
      <c r="M80" s="31"/>
      <c r="N80" s="31"/>
      <c r="O80" s="36">
        <f>SUM(C80:G80)</f>
        <v>100</v>
      </c>
    </row>
    <row r="81" spans="1:15" ht="12.75">
      <c r="A81" s="38"/>
      <c r="B81" s="39"/>
      <c r="C81" s="40"/>
      <c r="D81" s="40"/>
      <c r="E81" s="40"/>
      <c r="F81" s="40"/>
      <c r="G81" s="40"/>
      <c r="H81" s="40"/>
      <c r="I81" s="40"/>
      <c r="J81" s="40"/>
      <c r="K81" s="40"/>
      <c r="L81" s="39"/>
      <c r="M81" s="39"/>
      <c r="N81" s="39"/>
      <c r="O81" s="41"/>
    </row>
    <row r="82" spans="1:15" ht="12.75">
      <c r="A82" s="42" t="s">
        <v>194</v>
      </c>
      <c r="B82" s="43">
        <f>E80+F80</f>
        <v>7.329842931937172</v>
      </c>
      <c r="C82" s="40"/>
      <c r="D82" s="40"/>
      <c r="E82" s="40"/>
      <c r="F82" s="40"/>
      <c r="G82" s="40"/>
      <c r="H82" s="40"/>
      <c r="I82" s="40"/>
      <c r="J82" s="40"/>
      <c r="K82" s="40"/>
      <c r="L82" s="39"/>
      <c r="M82" s="39"/>
      <c r="N82" s="39"/>
      <c r="O82" s="41"/>
    </row>
    <row r="83" spans="1:15" ht="12.75">
      <c r="A83" s="44" t="s">
        <v>18</v>
      </c>
      <c r="B83" s="43">
        <f>I78+J78</f>
        <v>5.552626954840977</v>
      </c>
      <c r="C83" s="40"/>
      <c r="D83" s="40"/>
      <c r="E83" s="40"/>
      <c r="F83" s="40"/>
      <c r="G83" s="40"/>
      <c r="H83" s="40"/>
      <c r="I83" s="40"/>
      <c r="J83" s="40"/>
      <c r="K83" s="40"/>
      <c r="L83" s="39"/>
      <c r="M83" s="39"/>
      <c r="N83" s="39"/>
      <c r="O83" s="41"/>
    </row>
  </sheetData>
  <sheetProtection/>
  <mergeCells count="2">
    <mergeCell ref="K2:M2"/>
    <mergeCell ref="B2:J2"/>
  </mergeCells>
  <printOptions gridLines="1"/>
  <pageMargins left="0.1968503937007874" right="0.1968503937007874" top="0.5905511811023623" bottom="0.5905511811023623" header="0.1968503937007874" footer="0.11811023622047245"/>
  <pageSetup horizontalDpi="300" verticalDpi="300" orientation="portrait" paperSize="9" r:id="rId3"/>
  <headerFooter alignWithMargins="0">
    <oddFooter>&amp;CSeite &amp;P von &amp;N</oddFooter>
  </headerFooter>
  <legacyDrawing r:id="rId2"/>
</worksheet>
</file>

<file path=xl/worksheets/sheet2.xml><?xml version="1.0" encoding="utf-8"?>
<worksheet xmlns="http://schemas.openxmlformats.org/spreadsheetml/2006/main" xmlns:r="http://schemas.openxmlformats.org/officeDocument/2006/relationships">
  <dimension ref="B3:P16"/>
  <sheetViews>
    <sheetView zoomScalePageLayoutView="0" workbookViewId="0" topLeftCell="C13">
      <selection activeCell="J9" sqref="J9"/>
    </sheetView>
  </sheetViews>
  <sheetFormatPr defaultColWidth="9.140625" defaultRowHeight="12.75"/>
  <cols>
    <col min="2" max="2" width="10.421875" style="0" customWidth="1"/>
    <col min="4" max="4" width="10.57421875" style="0" bestFit="1" customWidth="1"/>
    <col min="5" max="5" width="11.00390625" style="0" bestFit="1" customWidth="1"/>
    <col min="6" max="6" width="10.57421875" style="0" bestFit="1" customWidth="1"/>
    <col min="7" max="7" width="10.7109375" style="0" bestFit="1" customWidth="1"/>
    <col min="8" max="8" width="11.421875" style="0" bestFit="1" customWidth="1"/>
    <col min="9" max="9" width="11.00390625" style="0" bestFit="1" customWidth="1"/>
    <col min="10" max="10" width="10.57421875" style="0" bestFit="1" customWidth="1"/>
    <col min="11" max="12" width="9.00390625" style="0" bestFit="1" customWidth="1"/>
    <col min="13" max="13" width="10.28125" style="0" bestFit="1" customWidth="1"/>
    <col min="14" max="14" width="9.00390625" style="0" bestFit="1" customWidth="1"/>
    <col min="15" max="16" width="6.57421875" style="0" bestFit="1" customWidth="1"/>
  </cols>
  <sheetData>
    <row r="3" spans="2:16" ht="14.25">
      <c r="B3" s="79" t="s">
        <v>115</v>
      </c>
      <c r="C3" s="76" t="s">
        <v>92</v>
      </c>
      <c r="D3" s="72" t="s">
        <v>104</v>
      </c>
      <c r="E3" s="72"/>
      <c r="F3" s="72"/>
      <c r="G3" s="72"/>
      <c r="H3" s="72"/>
      <c r="I3" s="72"/>
      <c r="J3" s="72"/>
      <c r="K3" s="72"/>
      <c r="L3" s="72"/>
      <c r="M3" s="72"/>
      <c r="N3" s="72"/>
      <c r="O3" s="64"/>
      <c r="P3" s="64"/>
    </row>
    <row r="4" spans="2:16" ht="57">
      <c r="B4" s="79"/>
      <c r="C4" s="78"/>
      <c r="D4" s="60" t="s">
        <v>93</v>
      </c>
      <c r="E4" s="60" t="s">
        <v>94</v>
      </c>
      <c r="F4" s="60" t="s">
        <v>95</v>
      </c>
      <c r="G4" s="61" t="s">
        <v>96</v>
      </c>
      <c r="H4" s="61" t="s">
        <v>97</v>
      </c>
      <c r="I4" s="61" t="s">
        <v>98</v>
      </c>
      <c r="J4" s="61" t="s">
        <v>99</v>
      </c>
      <c r="K4" s="61" t="s">
        <v>100</v>
      </c>
      <c r="L4" s="61" t="s">
        <v>101</v>
      </c>
      <c r="M4" s="61" t="s">
        <v>102</v>
      </c>
      <c r="N4" s="61" t="s">
        <v>103</v>
      </c>
      <c r="O4" s="64"/>
      <c r="P4" s="64"/>
    </row>
    <row r="5" spans="2:16" ht="14.25">
      <c r="B5" s="65" t="s">
        <v>132</v>
      </c>
      <c r="C5" s="65">
        <v>189</v>
      </c>
      <c r="D5" s="62" t="s">
        <v>117</v>
      </c>
      <c r="E5" s="62" t="s">
        <v>118</v>
      </c>
      <c r="F5" s="62" t="s">
        <v>119</v>
      </c>
      <c r="G5" s="62" t="s">
        <v>120</v>
      </c>
      <c r="H5" s="62" t="s">
        <v>121</v>
      </c>
      <c r="I5" s="62" t="s">
        <v>122</v>
      </c>
      <c r="J5" s="62" t="s">
        <v>123</v>
      </c>
      <c r="K5" s="62" t="s">
        <v>124</v>
      </c>
      <c r="L5" s="62" t="s">
        <v>125</v>
      </c>
      <c r="M5" s="62" t="s">
        <v>126</v>
      </c>
      <c r="N5" s="62" t="s">
        <v>127</v>
      </c>
      <c r="O5" s="64"/>
      <c r="P5" s="64"/>
    </row>
    <row r="6" spans="2:16" ht="14.25">
      <c r="B6" s="64"/>
      <c r="C6" s="64"/>
      <c r="D6" s="64"/>
      <c r="E6" s="64"/>
      <c r="F6" s="64"/>
      <c r="G6" s="64"/>
      <c r="H6" s="64"/>
      <c r="I6" s="64"/>
      <c r="J6" s="64"/>
      <c r="K6" s="64"/>
      <c r="L6" s="64"/>
      <c r="M6" s="64"/>
      <c r="N6" s="64"/>
      <c r="O6" s="64"/>
      <c r="P6" s="64"/>
    </row>
    <row r="7" spans="2:16" ht="14.25">
      <c r="B7" s="64"/>
      <c r="C7" s="64"/>
      <c r="D7" s="64"/>
      <c r="E7" s="64"/>
      <c r="F7" s="64"/>
      <c r="G7" s="64"/>
      <c r="H7" s="64"/>
      <c r="I7" s="64"/>
      <c r="J7" s="64"/>
      <c r="K7" s="64"/>
      <c r="L7" s="64"/>
      <c r="M7" s="64"/>
      <c r="N7" s="64"/>
      <c r="O7" s="64"/>
      <c r="P7" s="64"/>
    </row>
    <row r="8" spans="2:16" ht="14.25">
      <c r="B8" s="80" t="s">
        <v>115</v>
      </c>
      <c r="C8" s="81" t="s">
        <v>105</v>
      </c>
      <c r="D8" s="81"/>
      <c r="E8" s="81"/>
      <c r="F8" s="81"/>
      <c r="G8" s="81"/>
      <c r="H8" s="81"/>
      <c r="I8" s="81"/>
      <c r="J8" s="81"/>
      <c r="K8" s="81"/>
      <c r="L8" s="81"/>
      <c r="M8" s="81"/>
      <c r="N8" s="81"/>
      <c r="O8" s="81"/>
      <c r="P8" s="81"/>
    </row>
    <row r="9" spans="2:16" ht="189.75">
      <c r="B9" s="80"/>
      <c r="C9" s="58" t="s">
        <v>106</v>
      </c>
      <c r="D9" s="58" t="s">
        <v>107</v>
      </c>
      <c r="E9" s="59" t="s">
        <v>196</v>
      </c>
      <c r="F9" s="59" t="s">
        <v>197</v>
      </c>
      <c r="G9" s="59" t="s">
        <v>198</v>
      </c>
      <c r="H9" s="59" t="s">
        <v>199</v>
      </c>
      <c r="I9" s="59" t="s">
        <v>200</v>
      </c>
      <c r="J9" s="59" t="s">
        <v>201</v>
      </c>
      <c r="K9" s="59" t="s">
        <v>202</v>
      </c>
      <c r="L9" s="59" t="s">
        <v>203</v>
      </c>
      <c r="M9" s="59" t="s">
        <v>204</v>
      </c>
      <c r="N9" s="59" t="s">
        <v>108</v>
      </c>
      <c r="O9" s="59" t="s">
        <v>205</v>
      </c>
      <c r="P9" s="59" t="s">
        <v>206</v>
      </c>
    </row>
    <row r="10" spans="2:16" ht="14.25">
      <c r="B10" s="65" t="s">
        <v>132</v>
      </c>
      <c r="C10" s="65">
        <v>52</v>
      </c>
      <c r="D10" s="65">
        <v>0.625</v>
      </c>
      <c r="E10" s="67">
        <v>20.535</v>
      </c>
      <c r="F10" s="67">
        <v>18.288</v>
      </c>
      <c r="G10" s="67">
        <v>20.115</v>
      </c>
      <c r="H10" s="67">
        <v>17.9215</v>
      </c>
      <c r="I10" s="67">
        <v>19.691</v>
      </c>
      <c r="J10" s="67">
        <v>17.387</v>
      </c>
      <c r="K10" s="67">
        <v>20.137</v>
      </c>
      <c r="L10" s="67">
        <v>19.445</v>
      </c>
      <c r="M10" s="67">
        <v>20.265</v>
      </c>
      <c r="N10" s="67">
        <v>0.9625925925925934</v>
      </c>
      <c r="O10" s="67">
        <v>2.054354544900623</v>
      </c>
      <c r="P10" s="67">
        <v>2.3595538807634724</v>
      </c>
    </row>
    <row r="11" spans="2:16" ht="14.25">
      <c r="B11" s="64"/>
      <c r="C11" s="64"/>
      <c r="D11" s="64"/>
      <c r="E11" s="64"/>
      <c r="F11" s="64"/>
      <c r="G11" s="64"/>
      <c r="H11" s="64"/>
      <c r="I11" s="64"/>
      <c r="J11" s="64"/>
      <c r="K11" s="64"/>
      <c r="L11" s="64"/>
      <c r="M11" s="64"/>
      <c r="N11" s="64"/>
      <c r="O11" s="64"/>
      <c r="P11" s="64"/>
    </row>
    <row r="12" spans="2:16" ht="14.25">
      <c r="B12" s="64"/>
      <c r="C12" s="64"/>
      <c r="D12" s="64"/>
      <c r="E12" s="64"/>
      <c r="F12" s="64"/>
      <c r="G12" s="64"/>
      <c r="H12" s="64"/>
      <c r="I12" s="64"/>
      <c r="J12" s="64"/>
      <c r="K12" s="64"/>
      <c r="L12" s="64"/>
      <c r="M12" s="64"/>
      <c r="N12" s="64"/>
      <c r="O12" s="64"/>
      <c r="P12" s="64"/>
    </row>
    <row r="13" spans="2:16" ht="14.25">
      <c r="B13" s="76" t="s">
        <v>115</v>
      </c>
      <c r="C13" s="72" t="s">
        <v>116</v>
      </c>
      <c r="D13" s="72"/>
      <c r="E13" s="72"/>
      <c r="F13" s="72"/>
      <c r="G13" s="72"/>
      <c r="H13" s="72"/>
      <c r="I13" s="72"/>
      <c r="J13" s="72"/>
      <c r="K13" s="64"/>
      <c r="L13" s="64"/>
      <c r="M13" s="64"/>
      <c r="N13" s="64"/>
      <c r="O13" s="64"/>
      <c r="P13" s="64"/>
    </row>
    <row r="14" spans="2:16" ht="14.25">
      <c r="B14" s="77"/>
      <c r="C14" s="73" t="s">
        <v>109</v>
      </c>
      <c r="D14" s="74"/>
      <c r="E14" s="73" t="s">
        <v>110</v>
      </c>
      <c r="F14" s="74"/>
      <c r="G14" s="73" t="s">
        <v>111</v>
      </c>
      <c r="H14" s="74"/>
      <c r="I14" s="73" t="s">
        <v>112</v>
      </c>
      <c r="J14" s="75"/>
      <c r="K14" s="64"/>
      <c r="L14" s="64"/>
      <c r="M14" s="64"/>
      <c r="N14" s="64"/>
      <c r="O14" s="64"/>
      <c r="P14" s="64"/>
    </row>
    <row r="15" spans="2:16" ht="14.25">
      <c r="B15" s="78"/>
      <c r="C15" s="66" t="s">
        <v>113</v>
      </c>
      <c r="D15" s="66" t="s">
        <v>114</v>
      </c>
      <c r="E15" s="66" t="s">
        <v>113</v>
      </c>
      <c r="F15" s="66" t="s">
        <v>114</v>
      </c>
      <c r="G15" s="66" t="s">
        <v>113</v>
      </c>
      <c r="H15" s="66" t="s">
        <v>114</v>
      </c>
      <c r="I15" s="66" t="s">
        <v>113</v>
      </c>
      <c r="J15" s="66" t="s">
        <v>114</v>
      </c>
      <c r="K15" s="64"/>
      <c r="L15" s="64"/>
      <c r="M15" s="64"/>
      <c r="N15" s="64"/>
      <c r="O15" s="64"/>
      <c r="P15" s="64"/>
    </row>
    <row r="16" spans="2:16" ht="14.25">
      <c r="B16" s="65" t="s">
        <v>132</v>
      </c>
      <c r="C16" s="63">
        <v>15.6</v>
      </c>
      <c r="D16" s="63">
        <v>16.9</v>
      </c>
      <c r="E16" s="63">
        <v>25.6</v>
      </c>
      <c r="F16" s="62" t="s">
        <v>129</v>
      </c>
      <c r="G16" s="63">
        <v>5.6</v>
      </c>
      <c r="H16" s="62" t="s">
        <v>128</v>
      </c>
      <c r="I16" s="62" t="s">
        <v>130</v>
      </c>
      <c r="J16" s="62" t="s">
        <v>131</v>
      </c>
      <c r="K16" s="64"/>
      <c r="L16" s="64"/>
      <c r="M16" s="64"/>
      <c r="N16" s="64"/>
      <c r="O16" s="64"/>
      <c r="P16" s="64"/>
    </row>
  </sheetData>
  <sheetProtection/>
  <mergeCells count="11">
    <mergeCell ref="B13:B15"/>
    <mergeCell ref="B3:B4"/>
    <mergeCell ref="C3:C4"/>
    <mergeCell ref="D3:N3"/>
    <mergeCell ref="B8:B9"/>
    <mergeCell ref="C8:P8"/>
    <mergeCell ref="C13:J13"/>
    <mergeCell ref="C14:D14"/>
    <mergeCell ref="E14:F14"/>
    <mergeCell ref="G14:H14"/>
    <mergeCell ref="I14:J1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D36"/>
  <sheetViews>
    <sheetView tabSelected="1" zoomScalePageLayoutView="0" workbookViewId="0" topLeftCell="A1">
      <selection activeCell="D34" sqref="D34"/>
    </sheetView>
  </sheetViews>
  <sheetFormatPr defaultColWidth="9.140625" defaultRowHeight="12.75"/>
  <cols>
    <col min="1" max="1" width="7.7109375" style="47" customWidth="1"/>
    <col min="2" max="2" width="15.140625" style="47" customWidth="1"/>
    <col min="3" max="3" width="22.8515625" style="47" customWidth="1"/>
    <col min="4" max="4" width="15.00390625" style="47" customWidth="1"/>
    <col min="5" max="5" width="6.28125" style="47" bestFit="1" customWidth="1"/>
    <col min="6" max="16384" width="9.140625" style="47" customWidth="1"/>
  </cols>
  <sheetData>
    <row r="1" ht="15.75" customHeight="1" thickBot="1">
      <c r="D1" s="48"/>
    </row>
    <row r="2" spans="2:4" ht="15.75" customHeight="1">
      <c r="B2" s="87" t="s">
        <v>56</v>
      </c>
      <c r="C2" s="88"/>
      <c r="D2" s="85" t="s">
        <v>132</v>
      </c>
    </row>
    <row r="3" spans="2:4" s="49" customFormat="1" ht="15.75" thickBot="1">
      <c r="B3" s="89"/>
      <c r="C3" s="90"/>
      <c r="D3" s="86"/>
    </row>
    <row r="4" spans="2:4" ht="15.75" customHeight="1">
      <c r="B4" s="91" t="s">
        <v>57</v>
      </c>
      <c r="C4" s="50" t="s">
        <v>58</v>
      </c>
      <c r="D4" s="55" t="s">
        <v>152</v>
      </c>
    </row>
    <row r="5" spans="2:4" ht="15.75" customHeight="1">
      <c r="B5" s="83"/>
      <c r="C5" s="51" t="s">
        <v>59</v>
      </c>
      <c r="D5" s="56" t="s">
        <v>133</v>
      </c>
    </row>
    <row r="6" spans="2:4" ht="15.75" customHeight="1">
      <c r="B6" s="83"/>
      <c r="C6" s="51" t="s">
        <v>156</v>
      </c>
      <c r="D6" s="56" t="s">
        <v>155</v>
      </c>
    </row>
    <row r="7" spans="2:4" ht="15.75" customHeight="1">
      <c r="B7" s="83"/>
      <c r="C7" s="51" t="s">
        <v>60</v>
      </c>
      <c r="D7" s="56" t="s">
        <v>154</v>
      </c>
    </row>
    <row r="8" spans="2:4" ht="15.75" customHeight="1">
      <c r="B8" s="83"/>
      <c r="C8" s="51" t="s">
        <v>61</v>
      </c>
      <c r="D8" s="56" t="s">
        <v>153</v>
      </c>
    </row>
    <row r="9" spans="2:4" ht="15.75" customHeight="1">
      <c r="B9" s="83"/>
      <c r="C9" s="51" t="s">
        <v>62</v>
      </c>
      <c r="D9" s="56" t="s">
        <v>153</v>
      </c>
    </row>
    <row r="10" spans="2:4" ht="15.75" customHeight="1" thickBot="1">
      <c r="B10" s="84"/>
      <c r="C10" s="52" t="s">
        <v>157</v>
      </c>
      <c r="D10" s="56" t="s">
        <v>152</v>
      </c>
    </row>
    <row r="11" spans="2:4" ht="15.75" customHeight="1">
      <c r="B11" s="82" t="s">
        <v>63</v>
      </c>
      <c r="C11" s="53" t="s">
        <v>64</v>
      </c>
      <c r="D11" s="56">
        <v>0</v>
      </c>
    </row>
    <row r="12" spans="2:4" ht="15.75" customHeight="1">
      <c r="B12" s="83"/>
      <c r="C12" s="51" t="s">
        <v>65</v>
      </c>
      <c r="D12" s="56">
        <v>0</v>
      </c>
    </row>
    <row r="13" spans="2:4" ht="15.75" customHeight="1">
      <c r="B13" s="83"/>
      <c r="C13" s="51" t="s">
        <v>66</v>
      </c>
      <c r="D13" s="56" t="s">
        <v>152</v>
      </c>
    </row>
    <row r="14" spans="2:4" ht="15.75" customHeight="1">
      <c r="B14" s="83"/>
      <c r="C14" s="51" t="s">
        <v>67</v>
      </c>
      <c r="D14" s="56" t="s">
        <v>151</v>
      </c>
    </row>
    <row r="15" spans="2:4" ht="15.75" customHeight="1">
      <c r="B15" s="83"/>
      <c r="C15" s="51" t="s">
        <v>68</v>
      </c>
      <c r="D15" s="56" t="s">
        <v>150</v>
      </c>
    </row>
    <row r="16" spans="2:4" ht="15.75" customHeight="1">
      <c r="B16" s="83"/>
      <c r="C16" s="51" t="s">
        <v>69</v>
      </c>
      <c r="D16" s="56" t="s">
        <v>149</v>
      </c>
    </row>
    <row r="17" spans="2:4" ht="15.75" customHeight="1">
      <c r="B17" s="83"/>
      <c r="C17" s="51" t="s">
        <v>70</v>
      </c>
      <c r="D17" s="56" t="s">
        <v>148</v>
      </c>
    </row>
    <row r="18" spans="2:4" ht="15.75" customHeight="1">
      <c r="B18" s="83"/>
      <c r="C18" s="51" t="s">
        <v>71</v>
      </c>
      <c r="D18" s="56" t="s">
        <v>147</v>
      </c>
    </row>
    <row r="19" spans="2:4" ht="15.75" customHeight="1" thickBot="1">
      <c r="B19" s="84"/>
      <c r="C19" s="52" t="s">
        <v>72</v>
      </c>
      <c r="D19" s="56">
        <v>0</v>
      </c>
    </row>
    <row r="20" spans="2:4" ht="15.75" customHeight="1">
      <c r="B20" s="82" t="s">
        <v>73</v>
      </c>
      <c r="C20" s="53" t="s">
        <v>74</v>
      </c>
      <c r="D20" s="56" t="s">
        <v>146</v>
      </c>
    </row>
    <row r="21" spans="2:4" ht="15.75" customHeight="1">
      <c r="B21" s="83"/>
      <c r="C21" s="51" t="s">
        <v>75</v>
      </c>
      <c r="D21" s="56" t="s">
        <v>158</v>
      </c>
    </row>
    <row r="22" spans="2:4" ht="15.75" customHeight="1">
      <c r="B22" s="83"/>
      <c r="C22" s="51" t="s">
        <v>76</v>
      </c>
      <c r="D22" s="56" t="s">
        <v>145</v>
      </c>
    </row>
    <row r="23" spans="2:4" ht="15.75" customHeight="1" thickBot="1">
      <c r="B23" s="84"/>
      <c r="C23" s="52" t="s">
        <v>77</v>
      </c>
      <c r="D23" s="56" t="s">
        <v>144</v>
      </c>
    </row>
    <row r="24" spans="2:4" ht="15.75" customHeight="1">
      <c r="B24" s="82" t="s">
        <v>78</v>
      </c>
      <c r="C24" s="53" t="s">
        <v>79</v>
      </c>
      <c r="D24" s="56" t="s">
        <v>143</v>
      </c>
    </row>
    <row r="25" spans="2:4" ht="15.75" customHeight="1">
      <c r="B25" s="83"/>
      <c r="C25" s="51" t="s">
        <v>80</v>
      </c>
      <c r="D25" s="56" t="s">
        <v>142</v>
      </c>
    </row>
    <row r="26" spans="2:4" ht="15.75" customHeight="1" thickBot="1">
      <c r="B26" s="84"/>
      <c r="C26" s="52" t="s">
        <v>81</v>
      </c>
      <c r="D26" s="56" t="s">
        <v>141</v>
      </c>
    </row>
    <row r="27" spans="2:4" ht="15.75" customHeight="1">
      <c r="B27" s="82" t="s">
        <v>82</v>
      </c>
      <c r="C27" s="53" t="s">
        <v>83</v>
      </c>
      <c r="D27" s="56" t="s">
        <v>140</v>
      </c>
    </row>
    <row r="28" spans="2:4" ht="15.75" customHeight="1">
      <c r="B28" s="83"/>
      <c r="C28" s="51" t="s">
        <v>84</v>
      </c>
      <c r="D28" s="56" t="s">
        <v>139</v>
      </c>
    </row>
    <row r="29" spans="2:4" ht="15.75" customHeight="1">
      <c r="B29" s="83"/>
      <c r="C29" s="51" t="s">
        <v>85</v>
      </c>
      <c r="D29" s="56" t="s">
        <v>138</v>
      </c>
    </row>
    <row r="30" spans="2:4" ht="15.75" customHeight="1">
      <c r="B30" s="83"/>
      <c r="C30" s="51" t="s">
        <v>86</v>
      </c>
      <c r="D30" s="56" t="s">
        <v>137</v>
      </c>
    </row>
    <row r="31" spans="2:4" ht="24" customHeight="1" thickBot="1">
      <c r="B31" s="84"/>
      <c r="C31" s="52" t="s">
        <v>87</v>
      </c>
      <c r="D31" s="56" t="s">
        <v>136</v>
      </c>
    </row>
    <row r="32" spans="2:4" ht="15.75" customHeight="1">
      <c r="B32" s="82" t="s">
        <v>88</v>
      </c>
      <c r="C32" s="53" t="s">
        <v>89</v>
      </c>
      <c r="D32" s="56" t="s">
        <v>135</v>
      </c>
    </row>
    <row r="33" spans="2:4" ht="15.75" customHeight="1">
      <c r="B33" s="83"/>
      <c r="C33" s="51" t="s">
        <v>90</v>
      </c>
      <c r="D33" s="56" t="s">
        <v>134</v>
      </c>
    </row>
    <row r="34" spans="2:4" ht="21" customHeight="1" thickBot="1">
      <c r="B34" s="84"/>
      <c r="C34" s="52" t="s">
        <v>91</v>
      </c>
      <c r="D34" s="57" t="s">
        <v>159</v>
      </c>
    </row>
    <row r="36" ht="15">
      <c r="B36" s="54"/>
    </row>
  </sheetData>
  <sheetProtection/>
  <mergeCells count="8">
    <mergeCell ref="B27:B31"/>
    <mergeCell ref="B32:B34"/>
    <mergeCell ref="D2:D3"/>
    <mergeCell ref="B2:C3"/>
    <mergeCell ref="B4:B10"/>
    <mergeCell ref="B11:B19"/>
    <mergeCell ref="B20:B23"/>
    <mergeCell ref="B24:B26"/>
  </mergeCells>
  <printOptions horizontalCentered="1" verticalCentered="1"/>
  <pageMargins left="0.3937007874015748" right="0.3937007874015748" top="0.984251968503937" bottom="0.984251968503937" header="0.5118110236220472" footer="0.5118110236220472"/>
  <pageSetup fitToHeight="1"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dc:creator>
  <cp:keywords/>
  <dc:description/>
  <cp:lastModifiedBy>Šárka Doležalová</cp:lastModifiedBy>
  <cp:lastPrinted>2004-01-15T08:47:59Z</cp:lastPrinted>
  <dcterms:created xsi:type="dcterms:W3CDTF">2004-01-09T16:14:30Z</dcterms:created>
  <dcterms:modified xsi:type="dcterms:W3CDTF">2015-05-18T22:33:11Z</dcterms:modified>
  <cp:category/>
  <cp:version/>
  <cp:contentType/>
  <cp:contentStatus/>
</cp:coreProperties>
</file>